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180" windowWidth="15480" windowHeight="11580"/>
  </bookViews>
  <sheets>
    <sheet name="Instruções de Preenchimento" sheetId="17" r:id="rId1"/>
    <sheet name="Anexo I" sheetId="8" r:id="rId2"/>
    <sheet name="Anexo II" sheetId="16" r:id="rId3"/>
    <sheet name="Anexo IV A" sheetId="9" state="hidden" r:id="rId4"/>
    <sheet name="Anexo IV B" sheetId="10" state="hidden" r:id="rId5"/>
    <sheet name="Anexo IV C" sheetId="11" state="hidden" r:id="rId6"/>
    <sheet name="Anexo IV D" sheetId="12" state="hidden" r:id="rId7"/>
    <sheet name="Anexo III Variáveis" sheetId="20" r:id="rId8"/>
    <sheet name="Anexo IV - Níveis" sheetId="22" r:id="rId9"/>
    <sheet name="Níveis por Tipologia" sheetId="18" state="hidden" r:id="rId10"/>
  </sheets>
  <definedNames>
    <definedName name="_xlnm.Print_Area" localSheetId="1">'Anexo I'!$B$2:$W$42</definedName>
    <definedName name="_xlnm.Print_Area" localSheetId="2">'Anexo II'!$B$2:$W$43</definedName>
    <definedName name="_xlnm.Print_Area" localSheetId="7">'Anexo III Variáveis'!$B$2:$W$70</definedName>
    <definedName name="_xlnm.Print_Area" localSheetId="8">'Anexo IV - Níveis'!$B$2:$W$413</definedName>
    <definedName name="_xlnm.Print_Area" localSheetId="3">'Anexo IV A'!$B$2:$W$42</definedName>
    <definedName name="_xlnm.Print_Area" localSheetId="4">'Anexo IV B'!$B$2:$W$42</definedName>
    <definedName name="_xlnm.Print_Area" localSheetId="5">'Anexo IV C'!$B$2:$W$42</definedName>
    <definedName name="_xlnm.Print_Area" localSheetId="6">'Anexo IV D'!$B$2:$W$42</definedName>
    <definedName name="_xlnm.Print_Area" localSheetId="0">'Instruções de Preenchimento'!$B$2:$W$43</definedName>
  </definedNames>
  <calcPr calcId="145621" concurrentCalc="0"/>
</workbook>
</file>

<file path=xl/calcChain.xml><?xml version="1.0" encoding="utf-8"?>
<calcChain xmlns="http://schemas.openxmlformats.org/spreadsheetml/2006/main">
  <c r="C68" i="20" l="1"/>
  <c r="C41" i="16"/>
  <c r="H15" i="8"/>
  <c r="H15" i="16"/>
  <c r="T12" i="8"/>
  <c r="Q12" i="8"/>
  <c r="N12" i="8"/>
  <c r="K12" i="8"/>
  <c r="J69" i="20"/>
  <c r="J42" i="16"/>
  <c r="J41" i="8"/>
  <c r="G24" i="8"/>
  <c r="H11" i="22"/>
  <c r="V7" i="22"/>
  <c r="R9" i="22"/>
  <c r="H9" i="22"/>
  <c r="I39" i="16"/>
  <c r="V7" i="20"/>
  <c r="R34" i="20"/>
  <c r="P34" i="20"/>
  <c r="S34" i="20"/>
  <c r="R49" i="20"/>
  <c r="P49" i="20"/>
  <c r="S49" i="20"/>
  <c r="R48" i="20"/>
  <c r="P48" i="20"/>
  <c r="S48" i="20"/>
  <c r="R57" i="20"/>
  <c r="P57" i="20"/>
  <c r="S57" i="20"/>
  <c r="R36" i="20"/>
  <c r="P36" i="20"/>
  <c r="S36" i="20"/>
  <c r="R22" i="20"/>
  <c r="P22" i="20"/>
  <c r="S22" i="20"/>
  <c r="R62" i="20"/>
  <c r="P62" i="20"/>
  <c r="S62" i="20"/>
  <c r="R61" i="20"/>
  <c r="P61" i="20"/>
  <c r="S61" i="20"/>
  <c r="R59" i="20"/>
  <c r="P59" i="20"/>
  <c r="S59" i="20"/>
  <c r="R58" i="20"/>
  <c r="P58" i="20"/>
  <c r="S58" i="20"/>
  <c r="R38" i="20"/>
  <c r="P38" i="20"/>
  <c r="S38" i="20"/>
  <c r="R37" i="20"/>
  <c r="P37" i="20"/>
  <c r="S37" i="20"/>
  <c r="R21" i="20"/>
  <c r="P21" i="20"/>
  <c r="S21" i="20"/>
  <c r="R18" i="20"/>
  <c r="P18" i="20"/>
  <c r="S18" i="20"/>
  <c r="R35" i="20"/>
  <c r="P35" i="20"/>
  <c r="S35" i="20"/>
  <c r="P60" i="20"/>
  <c r="S60" i="20"/>
  <c r="P56" i="20"/>
  <c r="S56" i="20"/>
  <c r="P55" i="20"/>
  <c r="S55" i="20"/>
  <c r="P47" i="20"/>
  <c r="S47" i="20"/>
  <c r="P46" i="20"/>
  <c r="S46" i="20"/>
  <c r="P45" i="20"/>
  <c r="S45" i="20"/>
  <c r="P44" i="20"/>
  <c r="S44" i="20"/>
  <c r="P33" i="20"/>
  <c r="S33" i="20"/>
  <c r="P32" i="20"/>
  <c r="S32" i="20"/>
  <c r="P31" i="20"/>
  <c r="S31" i="20"/>
  <c r="P25" i="20"/>
  <c r="S25" i="20"/>
  <c r="P24" i="20"/>
  <c r="S24" i="20"/>
  <c r="P23" i="20"/>
  <c r="S23" i="20"/>
  <c r="P20" i="20"/>
  <c r="S20" i="20"/>
  <c r="P19" i="20"/>
  <c r="S19" i="20"/>
  <c r="P17" i="20"/>
  <c r="S17" i="20"/>
  <c r="P16" i="20"/>
  <c r="S16" i="20"/>
  <c r="O60" i="20"/>
  <c r="O56" i="20"/>
  <c r="O55" i="20"/>
  <c r="O45" i="20"/>
  <c r="O46" i="20"/>
  <c r="O47" i="20"/>
  <c r="O44" i="20"/>
  <c r="O24" i="20"/>
  <c r="O25" i="20"/>
  <c r="O31" i="20"/>
  <c r="O32" i="20"/>
  <c r="O33" i="20"/>
  <c r="O23" i="20"/>
  <c r="O20" i="20"/>
  <c r="O19" i="20"/>
  <c r="O17" i="20"/>
  <c r="O16" i="20"/>
  <c r="H11" i="20"/>
  <c r="Q69" i="20"/>
  <c r="Q68" i="20"/>
  <c r="J68" i="20"/>
  <c r="R9" i="20"/>
  <c r="H9" i="20"/>
  <c r="N20" i="16"/>
  <c r="Q20" i="16"/>
  <c r="T20" i="16"/>
  <c r="N24" i="16"/>
  <c r="Q24" i="16"/>
  <c r="T24" i="16"/>
  <c r="N28" i="16"/>
  <c r="Q28" i="16"/>
  <c r="T28" i="16"/>
  <c r="N32" i="16"/>
  <c r="Q32" i="16"/>
  <c r="T32" i="16"/>
  <c r="K24" i="16"/>
  <c r="K28" i="16"/>
  <c r="K32" i="16"/>
  <c r="K20" i="16"/>
  <c r="H11" i="16"/>
  <c r="Q42" i="16"/>
  <c r="Q41" i="16"/>
  <c r="J41" i="16"/>
  <c r="R9" i="16"/>
  <c r="Q41" i="8"/>
  <c r="C39" i="16"/>
  <c r="Q36" i="16"/>
  <c r="H9" i="16"/>
  <c r="K15" i="16"/>
  <c r="N15" i="16"/>
  <c r="Q15" i="16"/>
  <c r="T15" i="16"/>
  <c r="N15" i="8"/>
  <c r="Q15" i="8"/>
  <c r="T15" i="8"/>
  <c r="T28" i="8"/>
  <c r="Q28" i="8"/>
  <c r="N28" i="8"/>
  <c r="K28" i="8"/>
  <c r="G28" i="8"/>
  <c r="T1" i="8"/>
  <c r="G16" i="8"/>
  <c r="G32" i="8"/>
  <c r="G20" i="8"/>
</calcChain>
</file>

<file path=xl/sharedStrings.xml><?xml version="1.0" encoding="utf-8"?>
<sst xmlns="http://schemas.openxmlformats.org/spreadsheetml/2006/main" count="744" uniqueCount="228">
  <si>
    <t>-</t>
  </si>
  <si>
    <t>A</t>
  </si>
  <si>
    <t>B</t>
  </si>
  <si>
    <t>C</t>
  </si>
  <si>
    <t>D</t>
  </si>
  <si>
    <t>Identificação</t>
  </si>
  <si>
    <t>Entidade Estadual</t>
  </si>
  <si>
    <t>Entidade Estadual:</t>
  </si>
  <si>
    <t>Agente Certificador:</t>
  </si>
  <si>
    <t>Agência Nacional de Águas</t>
  </si>
  <si>
    <t>Decreto Estadual:</t>
  </si>
  <si>
    <t>Integração das bases cadastrais</t>
  </si>
  <si>
    <t>Meta I.1</t>
  </si>
  <si>
    <t>NC</t>
  </si>
  <si>
    <t>Ano 1</t>
  </si>
  <si>
    <t>Ano 2</t>
  </si>
  <si>
    <t>Ano 3</t>
  </si>
  <si>
    <t>Ano 4</t>
  </si>
  <si>
    <t>Ano 5</t>
  </si>
  <si>
    <t>Peso</t>
  </si>
  <si>
    <t>CRONOGRAMA DE EXECUÇÃO</t>
  </si>
  <si>
    <t>Informações disponiblizadas para o SNIRH</t>
  </si>
  <si>
    <t>Dados disponibilizados para o Relatório "Conjuntura dos Recursos Hídricos"</t>
  </si>
  <si>
    <t>Meta I.2</t>
  </si>
  <si>
    <t>Compartilhamento de informações sobre águas subterrâneas</t>
  </si>
  <si>
    <t>Contribuição para difusão do conhecimento</t>
  </si>
  <si>
    <t>Meta I.3</t>
  </si>
  <si>
    <t>Meta I.4</t>
  </si>
  <si>
    <t>Prevenção de Eventos Hidrológicos Críticos</t>
  </si>
  <si>
    <t>Meta I.5</t>
  </si>
  <si>
    <t>Atuação para Segurança de Barragens</t>
  </si>
  <si>
    <t>Agência Nacional de Águas (ANA)</t>
  </si>
  <si>
    <t>Cadastro de barragens estruturado e classificação das barragens realizada</t>
  </si>
  <si>
    <t>Fiscalização das barragens realizada</t>
  </si>
  <si>
    <t>(2)  Tipos: Não cumulativa (NC) e Cumulativa (CM)</t>
  </si>
  <si>
    <t>(1) Os instrumentos, requisitos e critérios de avaliação das metas são aqueles constantes no Anexo I do Contrato</t>
  </si>
  <si>
    <t>Pacto Nacional pela Gestão das Águas</t>
  </si>
  <si>
    <t>Programa de Consolidação do Pacto Nacional pela Gestão das Águas - PROGESTÃO</t>
  </si>
  <si>
    <t>Conselho de Recursos Hídricos</t>
  </si>
  <si>
    <t>Nome do Representante Legal</t>
  </si>
  <si>
    <t>Contrato:</t>
  </si>
  <si>
    <t>Meta II.1</t>
  </si>
  <si>
    <t>Meta II.2</t>
  </si>
  <si>
    <t>Meta II.3</t>
  </si>
  <si>
    <t>Meta II.4</t>
  </si>
  <si>
    <t>Meta II.5</t>
  </si>
  <si>
    <t>Instrumentos de planejamento</t>
  </si>
  <si>
    <t>Instrumentos de informação e suporte</t>
  </si>
  <si>
    <t>Instrumentos operacionais</t>
  </si>
  <si>
    <t>Instrumentos legais, institucionais e de articulação social</t>
  </si>
  <si>
    <t>Tipologia de Gestão:</t>
  </si>
  <si>
    <r>
      <t>METAS</t>
    </r>
    <r>
      <rPr>
        <b/>
        <vertAlign val="superscript"/>
        <sz val="11"/>
        <color indexed="8"/>
        <rFont val="Calibri"/>
        <family val="2"/>
      </rPr>
      <t>(1)</t>
    </r>
  </si>
  <si>
    <r>
      <t>Tipo</t>
    </r>
    <r>
      <rPr>
        <b/>
        <vertAlign val="superscript"/>
        <sz val="11"/>
        <color indexed="8"/>
        <rFont val="Calibri"/>
        <family val="2"/>
      </rPr>
      <t>(2)</t>
    </r>
  </si>
  <si>
    <t>Dados de usuários de recursos hídricos disponibilizados no CNARH</t>
  </si>
  <si>
    <t>Dados de usuários de recursos hídricos atualizados no CNARH</t>
  </si>
  <si>
    <t>ANA / Conselho de Recursos Hídricos</t>
  </si>
  <si>
    <t>Metas aprovadas pelo Conselho Estadual</t>
  </si>
  <si>
    <t>Definição das metas para fortalecimento do SEGREH</t>
  </si>
  <si>
    <t>CM</t>
  </si>
  <si>
    <t>Alcance dos níveis de exigência em pelo menos 4 variáveis de gestão</t>
  </si>
  <si>
    <t>Alcance dos níveis de exigência em pelo menos 5 variáveis de gestão</t>
  </si>
  <si>
    <t>Alcance dos níveis de exigência em pelo menos 1 variáveis de gestão</t>
  </si>
  <si>
    <t>Alcance dos níveis de exigência em pelo menos 2 variáveis de gestão</t>
  </si>
  <si>
    <t>Alcance dos níveis de exigência em pelo menos 6 variáveis de gestão</t>
  </si>
  <si>
    <t>Alcance dos níveis de exigência em pelo menos 3 variáveis de gestão</t>
  </si>
  <si>
    <t>Alcance dos níveis de exigência em pelo menos 7 variáveis de gestão</t>
  </si>
  <si>
    <t>Alcance dos níveis de exigência em pelo menos 8 variáveis de gestão</t>
  </si>
  <si>
    <t>Anexo III - Quadro de Metas de Cooperação Federativa no âmbito do SINGREH</t>
  </si>
  <si>
    <t>Anexo IV - Quadro de Metas de Gestão de Águas para o Sistema Estadual</t>
  </si>
  <si>
    <t>(1) Os instrumentos, requisitos e critérios de avaliação das metas são aqueles constantes no Anexo I do Contrato.</t>
  </si>
  <si>
    <t>Período/Parcela 1</t>
  </si>
  <si>
    <t>Período/Parcela 2</t>
  </si>
  <si>
    <t>Período/Parcela 3</t>
  </si>
  <si>
    <t>Período/Parcela 4</t>
  </si>
  <si>
    <t>Período/Parcela 5</t>
  </si>
  <si>
    <t>Unidade da Federação (UF):</t>
  </si>
  <si>
    <t>O Estado já firmou Acordo de Cooperação Técnica com a ANA para implantação do sistema de previsão de eventos hidrológicos críticos?</t>
  </si>
  <si>
    <t>Conselho Estadual:</t>
  </si>
  <si>
    <r>
      <t>METAS</t>
    </r>
    <r>
      <rPr>
        <b/>
        <vertAlign val="superscript"/>
        <sz val="11"/>
        <color indexed="8"/>
        <rFont val="Calibri"/>
        <family val="2"/>
      </rPr>
      <t>(1) (3)</t>
    </r>
  </si>
  <si>
    <t>(3) Tipos: Não cumulativa (NC) e Cumulativa (CM)</t>
  </si>
  <si>
    <t>Instruções para Preenchimento do Quadros de Metas (Anexos III e IV)</t>
  </si>
  <si>
    <t>1) Informações Gerais</t>
  </si>
  <si>
    <t>Após aprovação pelo Conselho Estadual, os Quadros de Metas devidamente assinados deverão ser encaminhados por correio à ANA no seguinte endereço:</t>
  </si>
  <si>
    <t>ANA - Agência Nacional de Águas
Setor Policial Sul, Área 5, Quadra 3, Bloco B, L e M
CEP: 70610-200 , Brasília - DF</t>
  </si>
  <si>
    <t>2) Instruções para preenchimento do Quadro de Metas de Cooperação Federativa no âmbito do SINGREH (Anexo III)</t>
  </si>
  <si>
    <t>Na primeira linha da planilha, informar se o estado já firmou Acordo de Cooperação Técnica com a ANA para implantação do sistema de previsão de eventos hidrológicos críticos, selecionando entre as opções disponíveis na caixa de seleção correspondente.</t>
  </si>
  <si>
    <t>Em seguida, informar, nos campos reservados, as seguintes informações: (1) UF, (2) Entidade Estadual, (3) Conselho Estadual, (4) Decreto Estadual, (5) Nome do Representante Legal da Entidade Estadual, (6) Nome do Representante Legal do Conselho Estadual.</t>
  </si>
  <si>
    <t>Em seguida, informar, nos campos reservados, os pesos atribuídos às metas II.2 a II.5, observados os limites mínimos e máximos de 5% e 30%. A soma dos pesos atribuídos a essas metas deverá ser igual a 50%.</t>
  </si>
  <si>
    <t>Variáveis a serem avaliadas</t>
  </si>
  <si>
    <t>Tipologia</t>
  </si>
  <si>
    <r>
      <t>N</t>
    </r>
    <r>
      <rPr>
        <b/>
        <u/>
        <vertAlign val="superscript"/>
        <sz val="12"/>
        <color indexed="8"/>
        <rFont val="Arial"/>
        <family val="2"/>
      </rPr>
      <t>o</t>
    </r>
  </si>
  <si>
    <t>1.1</t>
  </si>
  <si>
    <t>Organização Institucional do Modelo de Gestão</t>
  </si>
  <si>
    <t>1.2</t>
  </si>
  <si>
    <t>Organismo(s) Coordenador/Gestor</t>
  </si>
  <si>
    <t>1.3</t>
  </si>
  <si>
    <t>Gestão de Processos</t>
  </si>
  <si>
    <t>1.4</t>
  </si>
  <si>
    <t>Arcabouço Legal</t>
  </si>
  <si>
    <t>1.5</t>
  </si>
  <si>
    <t>Conselho Estadual de Recursos Hídricos</t>
  </si>
  <si>
    <t>1.6</t>
  </si>
  <si>
    <t>Comitês de Bacias e Organismos Colegiados</t>
  </si>
  <si>
    <t>1.7</t>
  </si>
  <si>
    <t>Agências de Água e Entidades Delegatárias</t>
  </si>
  <si>
    <t>1.8</t>
  </si>
  <si>
    <t>Comunicação Social e Difusão</t>
  </si>
  <si>
    <t>1.9</t>
  </si>
  <si>
    <t>Capacitação Setorial</t>
  </si>
  <si>
    <t>1.10</t>
  </si>
  <si>
    <t>Articulação com Setores Usuários e Transversais</t>
  </si>
  <si>
    <t>2.1</t>
  </si>
  <si>
    <t>Balanço Hídrico</t>
  </si>
  <si>
    <t>2.2</t>
  </si>
  <si>
    <t>Divisão Hidrográfica</t>
  </si>
  <si>
    <t>2.3</t>
  </si>
  <si>
    <t>Planejamento Estratégico Institucional</t>
  </si>
  <si>
    <t>2.4</t>
  </si>
  <si>
    <t>Plano Estadual de Recursos Hídricos</t>
  </si>
  <si>
    <t>2.5</t>
  </si>
  <si>
    <t>Planos de Bacias</t>
  </si>
  <si>
    <t>2.6</t>
  </si>
  <si>
    <t>Enquadramento</t>
  </si>
  <si>
    <t>2.7</t>
  </si>
  <si>
    <t>Estudos Especiais de Gestão</t>
  </si>
  <si>
    <t>2.8</t>
  </si>
  <si>
    <t>Modelos e Sistemas de Suporte à Decisão</t>
  </si>
  <si>
    <t>3.1</t>
  </si>
  <si>
    <t>Base Cartográfica</t>
  </si>
  <si>
    <t>3.2</t>
  </si>
  <si>
    <t>Cadastros de Usuários e Infraestrutura</t>
  </si>
  <si>
    <t>3.3</t>
  </si>
  <si>
    <t>Monitoramento Hidrometeorológico</t>
  </si>
  <si>
    <t>3.4</t>
  </si>
  <si>
    <t>Monitoramento de Qualidade de Água</t>
  </si>
  <si>
    <t>3.5</t>
  </si>
  <si>
    <t>Sistema de Informações</t>
  </si>
  <si>
    <t>3.6</t>
  </si>
  <si>
    <t>Pesquisa, Desenvolvimento e Inovação</t>
  </si>
  <si>
    <t>4.1</t>
  </si>
  <si>
    <t>Outorga de direito de uso</t>
  </si>
  <si>
    <t>4.2</t>
  </si>
  <si>
    <t xml:space="preserve">Fiscalização </t>
  </si>
  <si>
    <t>4.3</t>
  </si>
  <si>
    <t>Cobrança</t>
  </si>
  <si>
    <t>4.4</t>
  </si>
  <si>
    <t>Sustentabilidade Financeira do Sistema de Gestão</t>
  </si>
  <si>
    <t>4.5</t>
  </si>
  <si>
    <t>Infraestrutura Hídrica</t>
  </si>
  <si>
    <t>4.6</t>
  </si>
  <si>
    <t>Gestão e Controle de Eventos Críticos</t>
  </si>
  <si>
    <t>4.7</t>
  </si>
  <si>
    <t>Fundo Estadual de Recursos Hídricos</t>
  </si>
  <si>
    <t>4.8</t>
  </si>
  <si>
    <t>Programas Indutores</t>
  </si>
  <si>
    <t>Níveis</t>
  </si>
  <si>
    <t>Mínimo</t>
  </si>
  <si>
    <t>Adotado</t>
  </si>
  <si>
    <t>Variáveis</t>
  </si>
  <si>
    <t>Sim</t>
  </si>
  <si>
    <t>Avaliação Facultativa</t>
  </si>
  <si>
    <t>Não</t>
  </si>
  <si>
    <t>Avaliação?</t>
  </si>
  <si>
    <t>(2) No caso das metas II.2 a II.5, incluídas todas as variáveis de atendimento obrigatório, conforme Anexo I do Contrato, item 2.1.2, inciso II, Tabela 2.</t>
  </si>
  <si>
    <t>META II.2 – Variáveis Legais, Institucionais e de Articulação Social</t>
  </si>
  <si>
    <t>META II.3 –  Variáveis de Planejamento</t>
  </si>
  <si>
    <t>Nível de Exigência</t>
  </si>
  <si>
    <t>1.1)</t>
  </si>
  <si>
    <t>1.2)</t>
  </si>
  <si>
    <t>1.3)</t>
  </si>
  <si>
    <t>1.4)</t>
  </si>
  <si>
    <t>1.5)</t>
  </si>
  <si>
    <t>1.6)</t>
  </si>
  <si>
    <t>1.7)</t>
  </si>
  <si>
    <t>1.8)</t>
  </si>
  <si>
    <t>1.9)</t>
  </si>
  <si>
    <t>1.10)</t>
  </si>
  <si>
    <t>2.1)</t>
  </si>
  <si>
    <t>2.2)</t>
  </si>
  <si>
    <t>2.3)</t>
  </si>
  <si>
    <t>2.4)</t>
  </si>
  <si>
    <t>2.5)</t>
  </si>
  <si>
    <t>2.6)</t>
  </si>
  <si>
    <t>2.7)</t>
  </si>
  <si>
    <t>2.8)</t>
  </si>
  <si>
    <t>3.1)</t>
  </si>
  <si>
    <t>3.2)</t>
  </si>
  <si>
    <t>3.4)</t>
  </si>
  <si>
    <t>3.5)</t>
  </si>
  <si>
    <t>3.6)</t>
  </si>
  <si>
    <t>4.1)</t>
  </si>
  <si>
    <t>4.2)</t>
  </si>
  <si>
    <t>4.3)</t>
  </si>
  <si>
    <t>4.4)</t>
  </si>
  <si>
    <t>4.5)</t>
  </si>
  <si>
    <t>4.6)</t>
  </si>
  <si>
    <t>4.7)</t>
  </si>
  <si>
    <t>4.8)</t>
  </si>
  <si>
    <t>META II.4 –  Variáveis de Informação e Suporte</t>
  </si>
  <si>
    <t>META II.5 –  Variáveis Operacionais</t>
  </si>
  <si>
    <t xml:space="preserve">Formulário desenvolvido por Paulo Libânio (ANA) </t>
  </si>
  <si>
    <t>Informar primeiramente, selecionando na caixa de seleção, a tipologia de gestão a ser adotada em âmbito estadual.</t>
  </si>
  <si>
    <t>Formulário desenvolvido por Paulo Libânio (ANA)</t>
  </si>
  <si>
    <t>O presente formulário tem por objetivo permitir que as entidades estaduais possam formalizar suas propostas de metas de gestão no âmbito do  Programa de Consolidação do Pacto Nacional pela Gestão das Águas - PROGESTÃO, observados os requisitos e as condições gerais estabelecidas em seu regulamento (Resolução ANA 379, de 21 de março de 2013).</t>
  </si>
  <si>
    <t>O preenchimento das informações deverá ser realizado pela entidade estadual coordenadora das ações do Pacto, designada por meio de Decreto Estadual específico que trata da adesão do estado ao Pacto, e os Quadros de Metas (Anexos III e IV), após preenchidos, deverão ser impressos e assinados por seu representante legal.</t>
  </si>
  <si>
    <r>
      <rPr>
        <b/>
        <sz val="10"/>
        <color theme="1"/>
        <rFont val="Calibri"/>
        <family val="2"/>
        <scheme val="minor"/>
      </rPr>
      <t>META II.2 – VARIÁVEIS LEGAIS, INSTITUCIONAIS E DE ARTICULAÇÃO SOCIAL</t>
    </r>
    <r>
      <rPr>
        <sz val="10"/>
        <color theme="1"/>
        <rFont val="Calibri"/>
        <family val="2"/>
        <scheme val="minor"/>
      </rPr>
      <t xml:space="preserve">
</t>
    </r>
    <r>
      <rPr>
        <b/>
        <sz val="10"/>
        <color theme="1"/>
        <rFont val="Calibri"/>
        <family val="2"/>
        <scheme val="minor"/>
      </rPr>
      <t>1.1. Organização Institucional do Sistema de Gestão</t>
    </r>
    <r>
      <rPr>
        <sz val="10"/>
        <color theme="1"/>
        <rFont val="Calibri"/>
        <family val="2"/>
        <scheme val="minor"/>
      </rPr>
      <t xml:space="preserve">
Nível 1: Não tem nenhuma área da Administração Pública atuando na gestão de recursos hídricos ou esta área encontra-se completamente desestruturada.
Nível 2: Tem alguma área da Administração Pública atuando na gestão de recursos hídricos, mas esta área ainda não está completamente estruturada e/ou existe algum tipo de conflito com obras, gestão ambiental ou com os setores usuários.
Nível 3: Tem alguma área da Administração Pública atuando na gestão de recursos hídricos, a qual encontra-se razoavelmente estruturada, sem conflitos com obras, gestão ambiental ou com os setores usuários.
Nível 4: Tem uma área específica da Administração Pública para gestão de recursos hídricos (Secretaria e Organismo Gestor), mas existem problemas de falta de articulação, incompatibilidades ou conflitos de competências com outras áreas (ex. obras, gestão ambiental).
Nível 5: Tem uma área específica da Administração Pública para gestão de recursos hídricos (Secretaria e Organismo Gestor), a qual encontra-se razoavelmente estruturada, e os problemas de falta de articulação, incompatibilidades ou conflitos de competências com outras áreas (ex. obras, gestão ambiental) não existem ou não são importantes.
</t>
    </r>
    <r>
      <rPr>
        <b/>
        <sz val="10"/>
        <color theme="1"/>
        <rFont val="Calibri"/>
        <family val="2"/>
        <scheme val="minor"/>
      </rPr>
      <t>1.2. Organismo(s) Coordenador/Gestor</t>
    </r>
    <r>
      <rPr>
        <sz val="10"/>
        <color theme="1"/>
        <rFont val="Calibri"/>
        <family val="2"/>
        <scheme val="minor"/>
      </rPr>
      <t xml:space="preserve">
Nível 1: Os Organismos Coordenador e Gestor não existem ou correspondem a um área ou departamento de alguma Secretaria que ainda está inoperante ou pouco operante.
Nível 2: Os Organismos Coordenador e Gestor existem e são uma mesma entidade, que ainda não está plenamente estruturada (faltam recursos materiais e humanos) e/ou operante (algumas atribuições institucionais ainda não são executadas).
Nível 3: Os Organismos Coordenador e Gestor existem e são uma mesma entidade, que está plenamente estruturada (dispões dos recursos materiais e humanos necessários) e operante (todas atribuições institucionais são executadas satisfatoriamente).  
Nível 4: Os Organismos Coordenador e Gestor existem e são entidades diferentes, e uma delas ou ambas ainda não estão plenamente estruturadas e operantes.
Nível 5: Os Organismos Coordenador e Gestor existem e são entidades diferentes, ambas plenamente estruturadas e operantes.
</t>
    </r>
    <r>
      <rPr>
        <b/>
        <sz val="10"/>
        <color theme="1"/>
        <rFont val="Calibri"/>
        <family val="2"/>
        <scheme val="minor"/>
      </rPr>
      <t>1.3. Gestão de Processos</t>
    </r>
    <r>
      <rPr>
        <sz val="10"/>
        <color theme="1"/>
        <rFont val="Calibri"/>
        <family val="2"/>
        <scheme val="minor"/>
      </rPr>
      <t xml:space="preserve">
Nível 1: O organismo gestor não dispõe de processos gerenciais e administrativos com fluxo e procedimentos bem estabelecidos (normas, manuais, rotinas operacionais) para a execução de suas atribuições institucionais.
Nível 2: O organismo gestor dispõe de processos gerenciais e administrativos com fluxo e procedimentos bem estabelecidos (normas, manuais, rotinas operacionais) para execução de algumas de suas atribuições institucionais.
Nível 3: O organismo gestor dispõe de processos gerenciais e administrativos com fluxo e procedimentos bem estabelecidos (normas, manuais, rotinas operacionais) para execução de todas suas atribuições institucionais.
</t>
    </r>
    <r>
      <rPr>
        <b/>
        <sz val="10"/>
        <color theme="1"/>
        <rFont val="Calibri"/>
        <family val="2"/>
        <scheme val="minor"/>
      </rPr>
      <t>1.4. Arcabouço Legal</t>
    </r>
    <r>
      <rPr>
        <sz val="10"/>
        <color theme="1"/>
        <rFont val="Calibri"/>
        <family val="2"/>
        <scheme val="minor"/>
      </rPr>
      <t xml:space="preserve">
Nível 1: Não existe política estadual de recursos hídricos estabelecida por lei.
Nível 2: Há um arcabouço básico (política estadual de recursos hídricos estabelecida por lei), mas a maior parte dos dispositivos legais carecem de regulamentação e/ou atualização.
Nível 3: Há um arcabouço básico (política estadual de recursos hídricos estabelecida por lei), e a maior parte dos dispositivos legais encontram-se regulamentados e atualizados.
Nível 4: Há um arcabouço completo, com política estadual de recursos hídricos estabelecida por lei, bem como todos regulamentos e normativos complementares necessários.
</t>
    </r>
    <r>
      <rPr>
        <b/>
        <sz val="10"/>
        <color theme="1"/>
        <rFont val="Calibri"/>
        <family val="2"/>
        <scheme val="minor"/>
      </rPr>
      <t>1.5. Conselho Estadual</t>
    </r>
    <r>
      <rPr>
        <sz val="10"/>
        <color theme="1"/>
        <rFont val="Calibri"/>
        <family val="2"/>
        <scheme val="minor"/>
      </rPr>
      <t xml:space="preserve">
Nível 1: Não existe Conselho e tampouco existe previsão de existir um Conselho no arcabouço legal existente; 
Nível 2: Existe Conselho previsto em Lei, mas o mesmo ainda não foi constituído.  
Nível 3: Existe Conselho constituído, mas o mesmo ainda não é muito atuante e/ou funciona em condições precárias.
Nível 4: Existe Conselho constituído e atuante na gestão de águas (diversas resoluções, moções e outras decisões tomadas) e funcionando em condições adequadas (reuniões periódicas, comparecimento satisfatórios dos seus membros).
</t>
    </r>
    <r>
      <rPr>
        <b/>
        <sz val="10"/>
        <color theme="1"/>
        <rFont val="Calibri"/>
        <family val="2"/>
        <scheme val="minor"/>
      </rPr>
      <t xml:space="preserve">
1.6. Comitês de Bacias e Organismos Colegiados</t>
    </r>
    <r>
      <rPr>
        <sz val="10"/>
        <color theme="1"/>
        <rFont val="Calibri"/>
        <family val="2"/>
        <scheme val="minor"/>
      </rPr>
      <t xml:space="preserve">
Nível 1: Não existem comitês estaduais de bacias instalados nem organismos colegiados de recursos hídricos (associações de usuários, associações de açudes).
Nível 2: Existem comitês estaduais e/ou organismos colegiados de recursos hídricos em algumas das bacias/áreas críticas (áreas de maior complexidade para a gestão, devido ao comprometimento hídrico, à existência de conflitos pelo uso da água e/ou aos aspectos de gestão da infraestrutura hídrica).
Nível 3: Existem comitês estaduais e/ou organismos colegiados de recursos hídricos na maioria das bacias/áreas críticas.
Nível 4: Existem comitês estaduais e/ou organismos colegiados de recursos hídricos em todas as bacias/áreas críticas.
</t>
    </r>
  </si>
  <si>
    <r>
      <rPr>
        <b/>
        <sz val="10"/>
        <color theme="1"/>
        <rFont val="Calibri"/>
        <family val="2"/>
        <scheme val="minor"/>
      </rPr>
      <t>2.5. Planos de Bacias</t>
    </r>
    <r>
      <rPr>
        <sz val="10"/>
        <color theme="1"/>
        <rFont val="Calibri"/>
        <family val="2"/>
        <scheme val="minor"/>
      </rPr>
      <t xml:space="preserve">
</t>
    </r>
    <r>
      <rPr>
        <sz val="5"/>
        <color theme="1"/>
        <rFont val="Calibri"/>
        <family val="2"/>
        <scheme val="minor"/>
      </rPr>
      <t xml:space="preserve">  </t>
    </r>
    <r>
      <rPr>
        <sz val="10"/>
        <color theme="1"/>
        <rFont val="Calibri"/>
        <family val="2"/>
        <scheme val="minor"/>
      </rPr>
      <t xml:space="preserve">
Nível 1: Não existem planos de bacias aprovados por comitês estaduais.
Nível 2: Alguns comitês estaduais já aprovaram seus planos de bacia.
Nível 3: Boa parte dos comitês estaduais já aprovaram seus planos de bacia.
Nível 4: Todos comitês estaduais já aprovaram seus planos de bacia.
</t>
    </r>
    <r>
      <rPr>
        <b/>
        <sz val="10"/>
        <color theme="1"/>
        <rFont val="Calibri"/>
        <family val="2"/>
        <scheme val="minor"/>
      </rPr>
      <t>2.6. Enquadramento</t>
    </r>
    <r>
      <rPr>
        <sz val="10"/>
        <color theme="1"/>
        <rFont val="Calibri"/>
        <family val="2"/>
        <scheme val="minor"/>
      </rPr>
      <t xml:space="preserve">
Nível 1: Não existem corpos hídricos ou hidrogeológicos enquadrados nos termos das Resoluções CONAMA n</t>
    </r>
    <r>
      <rPr>
        <u/>
        <vertAlign val="superscript"/>
        <sz val="10"/>
        <color theme="1"/>
        <rFont val="Calibri"/>
        <family val="2"/>
        <scheme val="minor"/>
      </rPr>
      <t>os</t>
    </r>
    <r>
      <rPr>
        <sz val="10"/>
        <color theme="1"/>
        <rFont val="Calibri"/>
        <family val="2"/>
        <scheme val="minor"/>
      </rPr>
      <t xml:space="preserve"> 357/2005 e 396/2008, nem estudos ou propostas para enquadramento das águas subterrâneas e superficiais de domínio estadual.
Nível 2: Não existem corpos hídricos ou hidrogeológicos enquadrados nos termos das Resoluções CONAMA n</t>
    </r>
    <r>
      <rPr>
        <u/>
        <vertAlign val="superscript"/>
        <sz val="10"/>
        <color theme="1"/>
        <rFont val="Calibri"/>
        <family val="2"/>
        <scheme val="minor"/>
      </rPr>
      <t>os</t>
    </r>
    <r>
      <rPr>
        <sz val="10"/>
        <color theme="1"/>
        <rFont val="Calibri"/>
        <family val="2"/>
        <scheme val="minor"/>
      </rPr>
      <t xml:space="preserve"> 357/2005 e 396/2008, mas existem alguns estudos ou propostas para enquadramento das águas subterrâneas e superficiais de domínio estadual.
Nível 3: Existem alguns corpos hídricos e hidrogeológicos enquadrados respectivamente nos termos das Resoluções CONAMA n</t>
    </r>
    <r>
      <rPr>
        <u/>
        <vertAlign val="superscript"/>
        <sz val="10"/>
        <color theme="1"/>
        <rFont val="Calibri"/>
        <family val="2"/>
        <scheme val="minor"/>
      </rPr>
      <t>os</t>
    </r>
    <r>
      <rPr>
        <sz val="10"/>
        <color theme="1"/>
        <rFont val="Calibri"/>
        <family val="2"/>
        <scheme val="minor"/>
      </rPr>
      <t xml:space="preserve"> 357/2005 e 396/2008.
Nível 4: Maioria dos corpos hídricos e hidrogeológicos já foram enquadrados respectivamente nos termos das Resoluções CONAMA n</t>
    </r>
    <r>
      <rPr>
        <u/>
        <vertAlign val="superscript"/>
        <sz val="10"/>
        <color theme="1"/>
        <rFont val="Calibri"/>
        <family val="2"/>
        <scheme val="minor"/>
      </rPr>
      <t>os</t>
    </r>
    <r>
      <rPr>
        <sz val="10"/>
        <color theme="1"/>
        <rFont val="Calibri"/>
        <family val="2"/>
        <scheme val="minor"/>
      </rPr>
      <t xml:space="preserve"> 357/2005 e 396/2008.
</t>
    </r>
    <r>
      <rPr>
        <b/>
        <sz val="10"/>
        <color theme="1"/>
        <rFont val="Calibri"/>
        <family val="2"/>
        <scheme val="minor"/>
      </rPr>
      <t>2.7. Estudos Especiais de Gestão</t>
    </r>
    <r>
      <rPr>
        <sz val="10"/>
        <color theme="1"/>
        <rFont val="Calibri"/>
        <family val="2"/>
        <scheme val="minor"/>
      </rPr>
      <t xml:space="preserve">
Nível 1: Não existem estudos especiais voltados ao sistema estadual (estudos acerca de temas e aspectos específicos de interesse para a gestão em nível estadual, adicionais ou complementares àqueles desenvolvidos no âmbito do Plano de Recursos Hídricos). 
Nível 2: Existem estudos especiais para alguns temas de interesse da gestão em nível estadual, mas estão desatualizados ou são ainda insuficientes para orientar as ações de gestão nos aspectos por ele abordados.
Nível 3: Existem estudos especiais para alguns temas de interesse da gestão em nível estadual, e esses estudos estão atualizados e são suficientes para orientar as ações de gestão nos aspectos por ele abordados.
Nível 4: Existem estudos especiais para diversos temas de interesse da gestão em nível estadual, e esses estudos estão atualizados e são suficientes para orientar as ações de gestão nos aspectos por ele abordados.
</t>
    </r>
    <r>
      <rPr>
        <b/>
        <sz val="10"/>
        <color theme="1"/>
        <rFont val="Calibri"/>
        <family val="2"/>
        <scheme val="minor"/>
      </rPr>
      <t>2.8. Modelos e Sistemas de Suporte à Decisão</t>
    </r>
    <r>
      <rPr>
        <sz val="10"/>
        <color theme="1"/>
        <rFont val="Calibri"/>
        <family val="2"/>
        <scheme val="minor"/>
      </rPr>
      <t xml:space="preserve">
Nível 1: Não existem sistemas e/ou modelos de suporte à decisão operacionais em âmbito estadual.
Nível 2: Existem sistemas e/ou modelos de suporte à decisão operacionais em âmbito estadual, mas sua utilização é ainda relativamente limitada.
Nível 3: Existem sistemas e/ou modelos de suporte à decisão operacionais em âmbito estadual, os quais estão devidamente integrados às rotinas operacionais e/ou aos processos gerenciais e finalísticos (planejamento, outorga, cobrança, etc.).
</t>
    </r>
    <r>
      <rPr>
        <b/>
        <sz val="10"/>
        <color theme="1"/>
        <rFont val="Calibri"/>
        <family val="2"/>
        <scheme val="minor"/>
      </rPr>
      <t>META II.4 –  VARIÁVEIS DE  INFORMAÇÃO  E  SUPORTE</t>
    </r>
    <r>
      <rPr>
        <sz val="10"/>
        <color theme="1"/>
        <rFont val="Calibri"/>
        <family val="2"/>
        <scheme val="minor"/>
      </rPr>
      <t xml:space="preserve">
</t>
    </r>
    <r>
      <rPr>
        <b/>
        <sz val="10"/>
        <color theme="1"/>
        <rFont val="Calibri"/>
        <family val="2"/>
        <scheme val="minor"/>
      </rPr>
      <t>3.1. Base Cartográfica</t>
    </r>
    <r>
      <rPr>
        <sz val="10"/>
        <color theme="1"/>
        <rFont val="Calibri"/>
        <family val="2"/>
        <scheme val="minor"/>
      </rPr>
      <t xml:space="preserve">
Nível 1: Não existe uma área específica própria, responsável pelo processamento de dados georreferenciados  e capaz de realizar análise do contexto geográfico para gestão de recursos hídricos.
Nível 2: Existe uma área específica própria, responsável pelo processamento de dados georreferenciados  e capaz de realizar análise do contexto geográfico para gestão de recursos hídricos, a qual dispõe de uma base digital em formato matricial da cartografia sistemática (escalas de 1:1.000.000 até 1:25.000) produzida pelo IBGE ou DSG.
Nível 3: Além dos requisitos estabelecidos no Nível 2, dispõe ainda de uma base digital em formato vetorial para a gestão de recursos hídricos, proveniente da vetorização da cartografia sistemática (escalas de 1:1.000.000 até 1:25.000) produzida pelo IBGE ou DSG.
Nível 4: Além dos requisitos estabelecidos no Nível 3, dispõe de acervo recente de mapas da cartografia sistemática e/ou imagens de sensores remotos aerotransportados ou orbitais (data de mapeamento ou de geração das imagens até dois anos* anteriores, inclusive), que permitem atualizar a geometria e os temas da base digital em formato vetorial do nível precedente, para gestão de recursos hídricos.
Nível 5: Além dos requisitos estabelecidos no Nível 4, dispõe de acervo recente de mapas cadastrais e/ou imagens de alta resolução de sensores remotos aerotransportados ou orbitais (data de mapeamento ou de geração das imagens até dois anos* anteriores, inclusive), que permitem atualizar a geometria e os temas da base digital em formato vetorial do nível precedente, para gestão de recursos hídricos, em escalas maiores que 1:25.000.</t>
    </r>
    <r>
      <rPr>
        <b/>
        <sz val="10"/>
        <color theme="1"/>
        <rFont val="Calibri"/>
        <family val="2"/>
        <scheme val="minor"/>
      </rPr>
      <t/>
    </r>
  </si>
  <si>
    <r>
      <rPr>
        <b/>
        <sz val="10"/>
        <color theme="1"/>
        <rFont val="Calibri"/>
        <family val="2"/>
        <scheme val="minor"/>
      </rPr>
      <t>3.2. Cadastros de Usuários e Infraestrutura</t>
    </r>
    <r>
      <rPr>
        <sz val="10"/>
        <color theme="1"/>
        <rFont val="Calibri"/>
        <family val="2"/>
        <scheme val="minor"/>
      </rPr>
      <t xml:space="preserve">
Nível 1: Não existe cadastros de usuários.
Nível 2: Existe cadastro de usuários (&lt; 20% do universo de usuários cadastrados), mas não existe cadastro de infraestrutura hídrica.
Nível 3: Existe cadastro de usuários (&gt; 20% do universo de usuários cadastrados), mas não existe cadastro de infraestrutura hídrica.
Nível 4: Existe cadastro de usuários (&gt; 20% do universo de usuários cadastrados), bem como cadastro de infraestrutura hídrica.</t>
    </r>
  </si>
  <si>
    <t>Após preenchimento das informações, os Quadros de Metas (Anexos III e IV do Contrato) deverão ser submetidos à aprovação pelo Conselho Estadual de Recursos Hídricos ou entidade que exercer função correspondente. Se aprovados, os Quadros deverão ser assinados pelo representante legal da entidade colegiada.</t>
  </si>
  <si>
    <r>
      <rPr>
        <b/>
        <sz val="10"/>
        <color theme="1"/>
        <rFont val="Calibri"/>
        <family val="2"/>
        <scheme val="minor"/>
      </rPr>
      <t>1.7. Agências de Água e Entidades Delegatárias</t>
    </r>
    <r>
      <rPr>
        <sz val="10"/>
        <color theme="1"/>
        <rFont val="Calibri"/>
        <family val="2"/>
        <scheme val="minor"/>
      </rPr>
      <t xml:space="preserve">
Nível 1: Não existe qualquer apoio ao funcionamento dos organismos colegiados e das secretarias executivas dos Comitês de Bacia Hidrográfica instalados.
Nível 2: Há apoio ao funcionamento dos organismos colegiados e das secretarias executivas dos Comitês de Bacia Hidrográfica instalados, realizado exclusivamente pela Administração Pública.
Nível 3: Há apoio ao funcionamento dos organismos colegiados e das secretarias executivas dos Comitês de Bacia Hidrográfica instalados, realizado pela Administração Pública e, em alguns casos, por entidades específicas que atuam como Agências de Água ou entidades delegatárias de suas funções.
Nível 4: Há apoio ao funcionamento dos organismos colegiados e das secretarias executivas dos Comitês de Bacia Hidrográfica instalados, realizado exclusivamente por entidades específicas que atuam como Agências de Água ou entidades delegatárias de suas funções.
</t>
    </r>
    <r>
      <rPr>
        <b/>
        <sz val="10"/>
        <color theme="1"/>
        <rFont val="Calibri"/>
        <family val="2"/>
        <scheme val="minor"/>
      </rPr>
      <t>1.8. Comunicação Social e Difusão</t>
    </r>
    <r>
      <rPr>
        <sz val="10"/>
        <color theme="1"/>
        <rFont val="Calibri"/>
        <family val="2"/>
        <scheme val="minor"/>
      </rPr>
      <t xml:space="preserve">
Nível 1: Não há ou existem poucas ações de comunicação social e difusão de informações em temas afetos à gestão de recursos hídricos.
Nível 2: Existem algumas ações de comunicação social e difusão de informações em temas afetos à gestão de recursos hídricos, mas falta base técnica profissional e/ou planejamento para essas ações.
Nível 3: Existem diversas ações de comunicação social e difusão de informações em temas afetos à gestão de recursos hídricos, realizadas a partir de uma base técnica profissional e de um planejamento adequado. 
</t>
    </r>
    <r>
      <rPr>
        <b/>
        <sz val="10"/>
        <color theme="1"/>
        <rFont val="Calibri"/>
        <family val="2"/>
        <scheme val="minor"/>
      </rPr>
      <t>1.9. Capacitação Setorial</t>
    </r>
    <r>
      <rPr>
        <sz val="10"/>
        <color theme="1"/>
        <rFont val="Calibri"/>
        <family val="2"/>
        <scheme val="minor"/>
      </rPr>
      <t xml:space="preserve">
Nível 1: Não existe programa de capacitação em âmbito estadual para temas afetos à gestão de recursos hídricos, realizado de modo continuado e organizado.
Nível 2: Existe programa de capacitação em âmbito estadual para temas afetos à gestão de recursos hídricos, mas não é um programa devidamente formalizado, realizado de modo contínuo e baseado em estudos de determinação de demandas (por exemplo, DNT).
Nível 3: Existe programa de capacitação em âmbito estadual para temas afetos à gestão de recursos hídricos, devidamente formalizado, realizado de modo contínuo e baseado em estudos de determinação de demandas (por exemplo, DNT).
</t>
    </r>
    <r>
      <rPr>
        <b/>
        <sz val="10"/>
        <color theme="1"/>
        <rFont val="Calibri"/>
        <family val="2"/>
        <scheme val="minor"/>
      </rPr>
      <t>1.10. Articulação com Setores Usuários e Transversais</t>
    </r>
    <r>
      <rPr>
        <sz val="10"/>
        <color theme="1"/>
        <rFont val="Calibri"/>
        <family val="2"/>
        <scheme val="minor"/>
      </rPr>
      <t xml:space="preserve">
Nível 1: Não há articulação do poder público com os setores usuários e transversais;
Nível 2: Há alguma articulação do poder público com os setores usuários e transversais, mas restrita às atividades realizadas no âmbito do Conselho Estadual, dos comitês e de outros organismos colegiados de recursos hídricos (associações de usuários, associações de açudes);
Nível 3: Há uma adequada articulação do poder público com os setores usuários e transversais, não restrita às atividades realizadas no âmbito do Conselho Estadual, dos comitês e de outros organismos colegiados de recursos hídricos (associações de usuários, associações de açudes);
</t>
    </r>
    <r>
      <rPr>
        <b/>
        <sz val="10"/>
        <color theme="1"/>
        <rFont val="Calibri"/>
        <family val="2"/>
        <scheme val="minor"/>
      </rPr>
      <t>META II.3 –  VARIÁVEIS DE PLANEJAMENTO</t>
    </r>
    <r>
      <rPr>
        <sz val="10"/>
        <color theme="1"/>
        <rFont val="Calibri"/>
        <family val="2"/>
        <scheme val="minor"/>
      </rPr>
      <t xml:space="preserve">
</t>
    </r>
    <r>
      <rPr>
        <b/>
        <sz val="10"/>
        <color theme="1"/>
        <rFont val="Calibri"/>
        <family val="2"/>
        <scheme val="minor"/>
      </rPr>
      <t>2.1. Balanço Hídrico</t>
    </r>
    <r>
      <rPr>
        <sz val="10"/>
        <color theme="1"/>
        <rFont val="Calibri"/>
        <family val="2"/>
        <scheme val="minor"/>
      </rPr>
      <t xml:space="preserve">
Nível 1: Não há um conhecimento adequado das demandas e das disponibilidades hídricas sob domínio estadual (águas superficiais e subterrâneas).
Nível 2: Há um conhecimento adequado das demandas e das disponibilidades hídricas sob domínio estadual (águas superficiais e subterrâneas) em algumas áreas, por meio de estudos específicos ou planos de recursos hídricos.
Nível 3: Há um conhecimento adequado das demandas e das disponibilidades hídricas sob domínio estadual (águas superficiais e subterrâneas) em todo território, por meio de estudos específicos ou planos de recursos hídricos.
</t>
    </r>
    <r>
      <rPr>
        <b/>
        <sz val="10"/>
        <color theme="1"/>
        <rFont val="Calibri"/>
        <family val="2"/>
        <scheme val="minor"/>
      </rPr>
      <t>2.2. Divisão Hidrográfica</t>
    </r>
    <r>
      <rPr>
        <sz val="10"/>
        <color theme="1"/>
        <rFont val="Calibri"/>
        <family val="2"/>
        <scheme val="minor"/>
      </rPr>
      <t xml:space="preserve">
Nível 1: Há uma proposta de divisão hidrográfica, mas a mesma não é reconhecida ou confiável.
Nível 2: Há uma divisão hidrográfica reconhecida e confiável, mas não formalmente estabelecida (por Lei, por decreto ou por resolução do Conselho Estadual).
Nível 3: Há uma divisão hidrográfica reconhecida, confiável e formalmente estabelecida (por Lei, por decreto ou por resolução do Conselho Estadual).
</t>
    </r>
    <r>
      <rPr>
        <b/>
        <sz val="10"/>
        <color theme="1"/>
        <rFont val="Calibri"/>
        <family val="2"/>
        <scheme val="minor"/>
      </rPr>
      <t>2.3. Planejamento Estratégico Institucional</t>
    </r>
    <r>
      <rPr>
        <sz val="10"/>
        <color theme="1"/>
        <rFont val="Calibri"/>
        <family val="2"/>
        <scheme val="minor"/>
      </rPr>
      <t xml:space="preserve">
Nível 1: Não há um planejamento estratégico aprovado para orientar as ações da Administração Pública  (Secretaria e/ou Organismo Gestor) na gestão de recursos hídricos.
Nível 2: Há um planejamento estratégico aprovado para orientar as ações da Administração Pública  (Secretaria e/ou Organismo Gestor) na gestão de recursos hídricos, mas ainda há necessidade de criar e/ou aprimorar os instrumentos e condições para sua efetiva implementação (indicadores, metas, monitoramento, agendas propositivas com os setores usuários e/ou transversais).
Nível 3: Há um planejamento estratégico aprovado para orientar as ações da Administração Pública  (Secretaria e/ou Organismo Gestor) na gestão de recursos hídricos, bem como os instrumentos e as condições necessárias para sua efetiva implementação.
</t>
    </r>
    <r>
      <rPr>
        <b/>
        <sz val="10"/>
        <color theme="1"/>
        <rFont val="Calibri"/>
        <family val="2"/>
        <scheme val="minor"/>
      </rPr>
      <t/>
    </r>
  </si>
  <si>
    <r>
      <rPr>
        <b/>
        <sz val="10"/>
        <color theme="1"/>
        <rFont val="Calibri"/>
        <family val="2"/>
        <scheme val="minor"/>
      </rPr>
      <t>2.4. Plano Estadual de Recursos Hídricos</t>
    </r>
    <r>
      <rPr>
        <sz val="10"/>
        <color theme="1"/>
        <rFont val="Calibri"/>
        <family val="2"/>
        <scheme val="minor"/>
      </rPr>
      <t xml:space="preserve">
Nível 1: Não existe Plano Estadual de Recursos Hídricos.
Nível 2: Não existe Plano Estadual de Recursos Hídricos, mas existem alguns estudos que permitem algum nível de planejamento em âmbito estadual.
Nível 3: Existe Plano Estadual de Recursos Hídricos aprovado pelo Conselho Estadual, mas ainda há necessidade de atualizações, revisões e/ou não existem instrumentos ou condições para sua implementação.  
Nível 4: Existe Plano Estadual de Recursos Hídricos aprovado pelo Conselho Estadual e atualizado, bem como condições para sua efetiva implementação, mas o mesmo ainda não está sendo devidamente apropriado pelos gestores públicos e/ou agentes setoriais.
Nível 5: Existe Plano Estadual de Recursos Hídricos aprovado pelo Conselho Estadual e atualizado, e o mesmo está sendo devidamente apropriado pelos gestores públicos e/ou agentes setoriais.</t>
    </r>
  </si>
  <si>
    <r>
      <rPr>
        <b/>
        <sz val="10"/>
        <color theme="1"/>
        <rFont val="Calibri"/>
        <family val="2"/>
        <scheme val="minor"/>
      </rPr>
      <t>3.3. Monitoramento Hidrometeorológico</t>
    </r>
    <r>
      <rPr>
        <sz val="10"/>
        <color theme="1"/>
        <rFont val="Calibri"/>
        <family val="2"/>
        <scheme val="minor"/>
      </rPr>
      <t xml:space="preserve">
Nível 1: Não existem redes pluviométricas e fluviométricas operadas em âmbito estadual, próprias ou mistas (operadas em articulação com ANA/CPRM), a não ser aquelas operadas pelos setores usuários. 
Nível 2: Existem redes pluviométricas e/ou fluviométricas operadas em âmbito estadual, próprias ou mistas, mas não há um planejamento para implantação, ampliação e modernização dessas redes.
Nível 3: Existem redes pluviométricas e fluviométricas operadas em âmbito estadual, próprias ou mistas, bem como um planejamento para implantação, ampliação e modernização dessas redes, mas a cobertura é inferior a 30% da rede planejada.
Nível 4: Existem redes pluviométricas e fluviométricas operadas em âmbito estadual, próprias ou mistas, bem como um planejamento para implantação, ampliação e modernização dessas redes, e a cobertura é igual ou superior a 30% da rede planejada.
</t>
    </r>
    <r>
      <rPr>
        <b/>
        <sz val="10"/>
        <color theme="1"/>
        <rFont val="Calibri"/>
        <family val="2"/>
        <scheme val="minor"/>
      </rPr>
      <t>3.4. Monitoramento de Qualidade de Água</t>
    </r>
    <r>
      <rPr>
        <sz val="10"/>
        <color theme="1"/>
        <rFont val="Calibri"/>
        <family val="2"/>
        <scheme val="minor"/>
      </rPr>
      <t xml:space="preserve">
Nível 1: Não existe rede de qualidade de água mantida em âmbito estadual com objetivo de avaliação de tendências, mas somente redes específicas operadas pelos setores usuários e empreendimentos licenciados (saneamento, indústria, energia e outros);
Nível 2: Existe uma rede de qualidade de água mantida em âmbito estadual com objetivo de avaliação de tendência, mas reponde por menos 15% dos pontos previstos na Rede Nacional de Qualidade de Águas em operação conforme diretrizes e procedimentos estabelecidos pelo Programa Nacional de Avaliação da Qualidade de Águas (PNQA) e os dados gerados disponibilizados ao SNIRH.
Nível 3: Existe uma rede de qualidade de água mantida em âmbito estadual com objetivo de avaliação de tendência, com pelo menos 30% dos pontos previstos na Rede Nacional de Qualidade de Águas em operação conforme diretrizes e procedimentos estabelecidos pelo Programa Nacional de Avaliação da Qualidade de Águas (PNQA) e os dados gerados disponibilizados ao SNIRH.
Nível 4: Existe uma rede de qualidade de água mantida em âmbito estadual com objetivo de avaliação de tendência, com pelo menos 50% dos pontos previstos na Rede Nacional de Qualidade de Águas em operação conforme diretrizes e procedimentos estabelecidos pelo Programa Nacional de Avaliação da Qualidade de Águas (PNQA) e os dados gerados disponibilizados ao SNIRH.
</t>
    </r>
    <r>
      <rPr>
        <b/>
        <sz val="10"/>
        <color theme="1"/>
        <rFont val="Calibri"/>
        <family val="2"/>
        <scheme val="minor"/>
      </rPr>
      <t>3.5. Sistema de Informações</t>
    </r>
    <r>
      <rPr>
        <sz val="10"/>
        <color theme="1"/>
        <rFont val="Calibri"/>
        <family val="2"/>
        <scheme val="minor"/>
      </rPr>
      <t xml:space="preserve">
Nível 1: Não existem informações sobre recursos hídricos organizadas e sistematizadas em bancos de dados, nem existe ferramental computacional que permita acessá-las e analisá-las em seu conjunto de forma a permitir sua utilização nos processos administrativos, gerenciais e de regulação do uso da água.
Nível 2: Existem informações sobre recursos hídricos organizadas e sistematizadas em bancos de dados, mas não existe ferramental computacional que permita acessá-las e analisá-las em seu conjunto de forma a permitir sua utilização nos processos administrativos, gerenciais e de regulação do uso da água.
Nível 3: Existem informações sobre recursos hídricos organizadas e sistematizadas em bancos de dados, bem como ferramental computacional que permita acessá-las e analisá-las em seu conjunto de forma a permitir sua utilização nos processos administrativos, gerenciais e de regulação do uso da água.
</t>
    </r>
    <r>
      <rPr>
        <b/>
        <sz val="10"/>
        <color theme="1"/>
        <rFont val="Calibri"/>
        <family val="2"/>
        <scheme val="minor"/>
      </rPr>
      <t>3.6. Pesquisa, Desenvolvimento e Inovação</t>
    </r>
    <r>
      <rPr>
        <sz val="10"/>
        <color theme="1"/>
        <rFont val="Calibri"/>
        <family val="2"/>
        <scheme val="minor"/>
      </rPr>
      <t xml:space="preserve">
Nível 1: Não existe qualquer ação financiada e/ou promovida no âmbito do sistema estadual de gerenciamento de recursos hídricos, voltada à pesquisa científica e ao desenvolvimento tecnológico de seu interesse.
Nível 2: Existem algumas ações financiadas e/ou promovidas no âmbito do sistema estadual de gerenciamento de recursos hídricos, voltadas à pesquisa científica e ao desenvolvimento tecnológico de seu interesse, mas essas são não fazem parte de um plano ou programa mais amplo e estruturado.
Nível 3: Existem ações financiadas e/ou promovidas no âmbito do sistema estadual de gerenciamento de recursos hídricos, voltadas à pesquisa científica e ao desenvolvimento tecnológico de seu interesse, as quais fazem parte de um plano ou programa mais amplo e estruturado, mas os resultados ainda não são adequadamente apropriados para inovação e/ou capacitação.
Nível 4: Existem ações financiadas e/ou promovidas no âmbito do sistema estadual de gerenciamento de recursos hídricos, voltadas à pesquisa científica e ao desenvolvimento tecnológico de seu interesse, as quais fazem parte de um plano ou programa mais amplo e estruturado, sendo os resultados devidamente apropriados para inovação e/ou capacitação.
</t>
    </r>
    <r>
      <rPr>
        <b/>
        <sz val="10"/>
        <color theme="1"/>
        <rFont val="Calibri"/>
        <family val="2"/>
        <scheme val="minor"/>
      </rPr>
      <t>META II.5 –  VARIÁVEIS OPERACIONAIS</t>
    </r>
    <r>
      <rPr>
        <sz val="10"/>
        <color theme="1"/>
        <rFont val="Calibri"/>
        <family val="2"/>
        <scheme val="minor"/>
      </rPr>
      <t xml:space="preserve">
</t>
    </r>
    <r>
      <rPr>
        <b/>
        <sz val="10"/>
        <color theme="1"/>
        <rFont val="Calibri"/>
        <family val="2"/>
        <scheme val="minor"/>
      </rPr>
      <t>4.1. Outorga</t>
    </r>
    <r>
      <rPr>
        <sz val="10"/>
        <color theme="1"/>
        <rFont val="Calibri"/>
        <family val="2"/>
        <scheme val="minor"/>
      </rPr>
      <t xml:space="preserve">
Nível 1: Não há ainda emissão de outorga de direito de recursos hídricos para captação de água ou para lançamento de efluentes.
Nível 2: Há emissão de outorga de direito de recursos hídricos para captação de água, mas não para lançamento de efluentes.
Nível 3: Há emissão de outorga de direito de recursos hídricos para captação de água, bem como para lançamento de efluentes, tendo sido outorgados até 15% do universo de usuários.
Nível 4: Há emissão de outorga de direito de recursos hídricos para captação de água, bem como para lançamento de efluentes, tendo sido outorgados mais de 15% do universo de usuários.
Nível 5: Há emissão de outorga de direito de recursos hídricos para captação de água, bem como para lançamento de efluentes, tendo sido outorgados mais de 30% do universo de usuários.</t>
    </r>
    <r>
      <rPr>
        <b/>
        <sz val="10"/>
        <color theme="1"/>
        <rFont val="Calibri"/>
        <family val="2"/>
        <scheme val="minor"/>
      </rPr>
      <t/>
    </r>
  </si>
  <si>
    <r>
      <rPr>
        <b/>
        <sz val="10"/>
        <color theme="1"/>
        <rFont val="Calibri"/>
        <family val="2"/>
        <scheme val="minor"/>
      </rPr>
      <t xml:space="preserve">4.2. Fiscalização
</t>
    </r>
    <r>
      <rPr>
        <sz val="10"/>
        <color theme="1"/>
        <rFont val="Calibri"/>
        <family val="2"/>
        <scheme val="minor"/>
      </rPr>
      <t xml:space="preserve">
Nível 1: Não há qualquer tipo de fiscalização dos usuários outorgados;
Nível 2: Há fiscalização dos usuários outorgados, mas a mesma decorre basicamente do processo de licenciamento ambiental ou de outras ações próprias do setor ambiental;
Nível 3: Há fiscalização dos usuários outorgados atreladas ao processo de regularização do uso da água (cadastramento, outorga), mas não há estrutura específica para desenvolvimento das ações de fiscalização.
Nível 4: Há fiscalização dos usuários outorgados atreladas ao processo de regularização do uso da água (cadastramento, outorga), e estrutura específica para desenvolvimento das ações de fiscalização, mas essas decorrem basicamente em função de denúncias, não existindo ainda planejamento ou programação regular para fiscalização.
Nível 5: Há fiscalização dos usuários outorgados atreladas ao processo de regularização do uso da água (cadastramento, outorga), estrutura específica e planejamento ou programação regular para desenvolvimento das ações de fiscalização.
</t>
    </r>
    <r>
      <rPr>
        <b/>
        <sz val="10"/>
        <color theme="1"/>
        <rFont val="Calibri"/>
        <family val="2"/>
        <scheme val="minor"/>
      </rPr>
      <t xml:space="preserve">
4.3. Cobrança
</t>
    </r>
    <r>
      <rPr>
        <sz val="10"/>
        <color theme="1"/>
        <rFont val="Calibri"/>
        <family val="2"/>
        <scheme val="minor"/>
      </rPr>
      <t xml:space="preserve">
Nível 1: Não há qualquer tipo cobrança – nem por serviços de água bruta, nem pelo uso da água – e não há qualquer estudo ou regulamento sobre o tema em âmbito estadual.
Nível 2: Não há qualquer tipo cobrança – nem por serviços de água bruta, nem pelo uso da água – mas já existem estudos ou regulamentos sobre o tema em âmbito estadual.
Nível 3: Existe cobrança por serviços de água bruta e/ou pelo uso da água em âmbito estadual, mas os valores e mecanismos de cobrança utilizados ainda não estão atualizados ou não são adequados ao alcance dos objetivos do instrumento de gestão. 
Nível 4: Existe cobrança por serviços de água bruta e/ou pelo uso da água em âmbito estadual, e os valores e mecanismos de cobrança utilizados estão atualizados e são adequados ao alcance dos objetivos do instrumento de gestão.
</t>
    </r>
    <r>
      <rPr>
        <b/>
        <sz val="10"/>
        <color theme="1"/>
        <rFont val="Calibri"/>
        <family val="2"/>
        <scheme val="minor"/>
      </rPr>
      <t xml:space="preserve">
4.4. Sustentabilidade Financeira</t>
    </r>
    <r>
      <rPr>
        <sz val="10"/>
        <color theme="1"/>
        <rFont val="Calibri"/>
        <family val="2"/>
        <scheme val="minor"/>
      </rPr>
      <t xml:space="preserve">
Nível 1: O sistema estadual de recursos hídricos não arrecada nada e depende integralmente do Tesouro do estado.
Nível 2: O sistema estadual de recursos hídricos dispõe de fontes próprias de arrecadação (ex.: cobrança pelo uso da água, cobrança por serviços de água bruta, multas, taxas, emolumentos, etc.), mas essa arrecadação representa menos de 20% dos recursos financeiros necessários para garantir a sua sustentabilidade financeira.
Nível 3: O sistema estadual de recursos hídricos dispõe de fontes próprias de arrecadação (ex.: cobrança pelo uso da água, cobrança por serviços de água bruta, multas, taxas, emolumentos, etc.), mas essa arrecadação representa mais de 20% dos recursos financeiros necessários para garantir a sua sustentabilidade financeira.
Nível 4: O sistema estadual de recursos hídricos dispõe de fontes próprias de arrecadação (ex.: cobrança pelo uso da água, cobrança por serviços de água bruta, multas, taxas, emolumentos, etc.), mas essa arrecadação representa mais de 40% dos recursos financeiros necessários para garantir a sua sustentabilidade financeira.
</t>
    </r>
    <r>
      <rPr>
        <b/>
        <sz val="10"/>
        <color theme="1"/>
        <rFont val="Calibri"/>
        <family val="2"/>
        <scheme val="minor"/>
      </rPr>
      <t>4.5. Infraestrutura Hídrica</t>
    </r>
    <r>
      <rPr>
        <sz val="10"/>
        <color theme="1"/>
        <rFont val="Calibri"/>
        <family val="2"/>
        <scheme val="minor"/>
      </rPr>
      <t xml:space="preserve">
Nível 1: Toda a gestão de infraestrutura hídrica (planejamento de obras, administração, manutenção, operação) é exercida por outras áreas da Administração Pública, não existindo qualquer participação ou influência da área de recursos hídricos nessa gestão.
Nível 2: A área de recursos hídricos tem alguma participação na gestão de infraestrutura hídrica (planejamento de obras, administração, manutenção, operação), mas ainda limitada aos aspectos regulatórios básicos (autorizações, outorgas, etc.).
Nível 3: A área de recursos hídricos tem razoável participação e influência na gestão de infraestrutura hídrica (planejamento de obras, administração, manutenção, operação), não restrita apenas aos aspectos regulatórios básicos (autorizações, outorgas, etc.), sendo responsável pela definição de normas gerais, manuais, modos operacionais, modelos de execução de obras.
</t>
    </r>
    <r>
      <rPr>
        <b/>
        <sz val="10"/>
        <color theme="1"/>
        <rFont val="Calibri"/>
        <family val="2"/>
        <scheme val="minor"/>
      </rPr>
      <t>4.6. Gestão e Controle de Eventos Críticos</t>
    </r>
    <r>
      <rPr>
        <sz val="10"/>
        <color theme="1"/>
        <rFont val="Calibri"/>
        <family val="2"/>
        <scheme val="minor"/>
      </rPr>
      <t xml:space="preserve">
Nível 1: Não há qualquer infraestrutura e/ou procedimentos instituídos para monitoramento de eventos críticos.
Nível 2: Há infraestrutura e procedimentos instituídos para monitoramento de eventos críticos, mas ainda não há planejamento e execução de ações de controle e mitigação dos efeitos de eventos hidrológicos extremos.
Nível 3: Há infraestrutura e procedimentos instituídos para monitoramento de eventos críticos, bem como planejamento e execução de ações de controle e mitigação dos efeitos de eventos hidrológicos extremos, existindo contudo maior necessidade de maior articulação entre os atores e integração federativa para implementação dessas ações.
Nível 4: Há infraestrutura e procedimentos instituídos para monitoramento de eventos críticos, bem como planejamento e execução de ações de controle e mitigação dos efeitos de eventos hidrológicos extremos, existindo adequada articulação entre os atores e integração federativa para implementação dessas ações.
</t>
    </r>
    <r>
      <rPr>
        <b/>
        <sz val="10"/>
        <color theme="1"/>
        <rFont val="Calibri"/>
        <family val="2"/>
        <scheme val="minor"/>
      </rPr>
      <t xml:space="preserve">4.7. Fundo Estadual de Recursos Hídricos </t>
    </r>
    <r>
      <rPr>
        <sz val="10"/>
        <color theme="1"/>
        <rFont val="Calibri"/>
        <family val="2"/>
        <scheme val="minor"/>
      </rPr>
      <t xml:space="preserve">
Nível 1: Não existe Fundo Estadual de Recursos Hídrico previsto em lei.
Nível 2: Existe Fundo Estadual de Recursos Hídrico previsto em lei, mas o mesmo ainda não foi regulamentado.
Nível 3: Existe Fundo Estadual de Recursos Hídrico previsto em lei, já devidamente regulamentado, mas o mesmo ainda não está operacional.
Nível 4: Existe Fundo Estadual de Recursos Hídrico previsto em lei, já devidamente regulamentado e operando regularmente, mas a aplicação dos seus recursos ainda não está devidamente articulada com os demais processos e instrumentos de gestão sob responsabilidade do sistema estadual de recursos hídricos.
Nível 5: Existe Fundo Estadual de Recursos Hídrico previsto em lei, já devidamente regulamentado, operando regularmente, e a aplicação dos seus recursos está devidamente articulada com os demais processos e instrumentos de gestão sob responsabilidade do sistema estadual de recursos hídricos.</t>
    </r>
    <r>
      <rPr>
        <b/>
        <sz val="10"/>
        <color theme="1"/>
        <rFont val="Calibri"/>
        <family val="2"/>
        <scheme val="minor"/>
      </rPr>
      <t/>
    </r>
  </si>
  <si>
    <r>
      <rPr>
        <b/>
        <sz val="10"/>
        <color theme="1"/>
        <rFont val="Calibri"/>
        <family val="2"/>
        <scheme val="minor"/>
      </rPr>
      <t xml:space="preserve">4.8. Programas e Projetos Indutores </t>
    </r>
    <r>
      <rPr>
        <sz val="10"/>
        <color theme="1"/>
        <rFont val="Calibri"/>
        <family val="2"/>
        <scheme val="minor"/>
      </rPr>
      <t xml:space="preserve">
Nível 1: Não existe qualquer tipo de programa ou projeto indutor para a gestão de recursos hídricos em nível estadual (ex. incentivos fiscais, pagamento por serviços ambientais, premiação de boas práticas, etc.).
Nível 2: Existem alguns programas e/ou projetos indutores para a gestão de recursos hídricos em nível estadual (ex. incentivos fiscais, pagamento por serviços ambientais, premiação de boas práticas, etc.), mas estes dependem basicamente do apoio de setores usuários e da sociedade civil, existindo pouco ou nenhum suporte por parte da Administração Pública.
Nível 3: Existem alguns programas e/ou projetos indutores para a gestão de recursos hídricos em nível estadual (ex. incentivos fiscais, pagamento por serviços ambientais, premiação de boas práticas, etc.), os quais contam com a participação e apoio dos atores sociais e da Administração Pública.</t>
    </r>
  </si>
  <si>
    <t>3) Instruções para preenchimento do Quadro de Metas de Gestão de Águas para o Sistema Estadual (Anexo IV)</t>
  </si>
  <si>
    <t>Anexo IV - Quadro de Metas de Gestão de Águas no âmbito do Sistema Estadual</t>
  </si>
  <si>
    <t>Anexo IV - Variáveis de Gestão (Detalhamento)</t>
  </si>
  <si>
    <t>Anexo IV - Níveis de Exigência (Detalhamento)</t>
  </si>
  <si>
    <t>Por fim, na planilha "Anexo IV - Variáveis", assinalar as variáveis de gestão que serão avaliadas e os respectivos níveis de exigência adotados para o processo de certificação, conforme descrição apresentada na Planilha "Anexo IV - Níveis".</t>
  </si>
  <si>
    <t>3.3)</t>
  </si>
  <si>
    <t>Exercício</t>
  </si>
  <si>
    <t>DF</t>
  </si>
  <si>
    <t>Agência Reguladora de Águas, Energia e Saneamento Básico do Distrito Federal</t>
  </si>
  <si>
    <t>35.507/2014</t>
  </si>
  <si>
    <t>Conselho de Recursos Hídricos do Distrito Federal</t>
  </si>
  <si>
    <t>Vicente Andreu Giulio</t>
  </si>
  <si>
    <t>Paulo0 Sérgio Bretas de Almeida Salles</t>
  </si>
  <si>
    <t>André Lima</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</si>
</sst>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indexed="8"/>
      <name val="Calibri"/>
      <family val="2"/>
    </font>
    <font>
      <b/>
      <sz val="14"/>
      <color indexed="8"/>
      <name val="Calibri"/>
      <family val="2"/>
    </font>
    <font>
      <sz val="10"/>
      <color indexed="8"/>
      <name val="Calibri"/>
      <family val="2"/>
    </font>
    <font>
      <b/>
      <sz val="12"/>
      <color indexed="8"/>
      <name val="Calibri"/>
      <family val="2"/>
    </font>
    <font>
      <b/>
      <sz val="11"/>
      <color indexed="8"/>
      <name val="Calibri"/>
      <family val="2"/>
    </font>
    <font>
      <b/>
      <vertAlign val="superscript"/>
      <sz val="11"/>
      <color indexed="8"/>
      <name val="Calibri"/>
      <family val="2"/>
    </font>
    <font>
      <i/>
      <sz val="10"/>
      <color indexed="8"/>
      <name val="Calibri"/>
      <family val="2"/>
    </font>
    <font>
      <b/>
      <sz val="11"/>
      <color indexed="8"/>
      <name val="Calibri"/>
      <family val="2"/>
    </font>
    <font>
      <sz val="11"/>
      <color indexed="9"/>
      <name val="Calibri"/>
      <family val="2"/>
    </font>
    <font>
      <sz val="10"/>
      <color indexed="60"/>
      <name val="Calibri"/>
      <family val="2"/>
    </font>
    <font>
      <i/>
      <sz val="10"/>
      <name val="Calibri"/>
      <family val="2"/>
    </font>
    <font>
      <sz val="11"/>
      <color indexed="56"/>
      <name val="Calibri"/>
      <family val="2"/>
    </font>
    <font>
      <sz val="11"/>
      <color indexed="10"/>
      <name val="Calibri"/>
      <family val="2"/>
    </font>
    <font>
      <b/>
      <sz val="12"/>
      <color indexed="8"/>
      <name val="Arial"/>
      <family val="2"/>
    </font>
    <font>
      <b/>
      <u/>
      <vertAlign val="superscript"/>
      <sz val="12"/>
      <color indexed="8"/>
      <name val="Arial"/>
      <family val="2"/>
    </font>
    <font>
      <sz val="11"/>
      <color indexed="8"/>
      <name val="Arial"/>
      <family val="2"/>
    </font>
    <font>
      <sz val="12"/>
      <color indexed="8"/>
      <name val="Calibri"/>
      <family val="2"/>
    </font>
    <font>
      <sz val="10"/>
      <color indexed="9"/>
      <name val="Calibri"/>
      <family val="2"/>
    </font>
    <font>
      <sz val="10"/>
      <color indexed="10"/>
      <name val="Calibri"/>
      <family val="2"/>
    </font>
    <font>
      <sz val="10"/>
      <name val="Calibri"/>
      <family val="2"/>
    </font>
    <font>
      <sz val="8"/>
      <color indexed="8"/>
      <name val="Calibri"/>
      <family val="2"/>
    </font>
    <font>
      <sz val="8"/>
      <name val="Calibri"/>
      <family val="2"/>
    </font>
    <font>
      <sz val="11"/>
      <name val="Calibri"/>
      <family val="2"/>
    </font>
    <font>
      <sz val="11"/>
      <color rgb="FF9C6500"/>
      <name val="Calibri"/>
      <family val="2"/>
      <scheme val="minor"/>
    </font>
    <font>
      <sz val="10"/>
      <color rgb="FFFF0000"/>
      <name val="Calibri"/>
      <family val="2"/>
    </font>
    <font>
      <sz val="10"/>
      <color theme="1"/>
      <name val="Calibri"/>
      <family val="2"/>
      <scheme val="minor"/>
    </font>
    <font>
      <sz val="10"/>
      <color theme="0"/>
      <name val="Calibri"/>
      <family val="2"/>
      <scheme val="minor"/>
    </font>
    <font>
      <b/>
      <sz val="10"/>
      <color theme="1"/>
      <name val="Calibri"/>
      <family val="2"/>
      <scheme val="minor"/>
    </font>
    <font>
      <sz val="5"/>
      <color theme="1"/>
      <name val="Calibri"/>
      <family val="2"/>
      <scheme val="minor"/>
    </font>
    <font>
      <u/>
      <vertAlign val="superscript"/>
      <sz val="10"/>
      <color theme="1"/>
      <name val="Calibri"/>
      <family val="2"/>
      <scheme val="minor"/>
    </font>
    <font>
      <sz val="11"/>
      <color theme="0"/>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7"/>
        <bgColor indexed="64"/>
      </patternFill>
    </fill>
    <fill>
      <patternFill patternType="solid">
        <fgColor indexed="55"/>
        <bgColor indexed="64"/>
      </patternFill>
    </fill>
    <fill>
      <patternFill patternType="solid">
        <fgColor rgb="FFFFEB9C"/>
      </patternFill>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bottom/>
      <diagonal/>
    </border>
    <border>
      <left style="double">
        <color indexed="64"/>
      </left>
      <right/>
      <top/>
      <bottom style="thin">
        <color indexed="64"/>
      </bottom>
      <diagonal/>
    </border>
    <border>
      <left/>
      <right style="thin">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double">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s>
  <cellStyleXfs count="2">
    <xf numFmtId="0" fontId="0" fillId="0" borderId="0"/>
    <xf numFmtId="0" fontId="24" fillId="6" borderId="0" applyNumberFormat="0" applyBorder="0" applyAlignment="0" applyProtection="0"/>
  </cellStyleXfs>
  <cellXfs count="216">
    <xf numFmtId="0" fontId="0" fillId="0" borderId="0" xfId="0"/>
    <xf numFmtId="0" fontId="0" fillId="0" borderId="0" xfId="0" applyBorder="1"/>
    <xf numFmtId="0" fontId="0" fillId="2" borderId="0" xfId="0" applyFill="1" applyBorder="1"/>
    <xf numFmtId="0" fontId="3" fillId="2" borderId="0" xfId="0" applyFont="1" applyFill="1" applyBorder="1"/>
    <xf numFmtId="0" fontId="4" fillId="2" borderId="0" xfId="0" applyFont="1" applyFill="1" applyBorder="1"/>
    <xf numFmtId="0" fontId="5" fillId="3" borderId="1" xfId="0" applyFont="1" applyFill="1" applyBorder="1" applyAlignment="1">
      <alignment horizontal="center" vertical="center"/>
    </xf>
    <xf numFmtId="0" fontId="0" fillId="2" borderId="2" xfId="0" applyFill="1" applyBorder="1"/>
    <xf numFmtId="0" fontId="0" fillId="2" borderId="1" xfId="0" applyFill="1" applyBorder="1" applyAlignment="1">
      <alignment horizontal="center"/>
    </xf>
    <xf numFmtId="0" fontId="0" fillId="0" borderId="0" xfId="0" applyFill="1" applyBorder="1"/>
    <xf numFmtId="0" fontId="8" fillId="2" borderId="1" xfId="0" applyFont="1" applyFill="1" applyBorder="1" applyAlignment="1" applyProtection="1">
      <alignment horizontal="center" vertical="center"/>
      <protection locked="0"/>
    </xf>
    <xf numFmtId="0" fontId="24" fillId="4" borderId="1" xfId="1" applyFill="1" applyBorder="1" applyAlignment="1" applyProtection="1">
      <alignment horizontal="center" vertical="center"/>
      <protection locked="0"/>
    </xf>
    <xf numFmtId="0" fontId="0" fillId="0" borderId="0" xfId="0" applyBorder="1" applyProtection="1"/>
    <xf numFmtId="0" fontId="0" fillId="0" borderId="0" xfId="0" applyProtection="1"/>
    <xf numFmtId="0" fontId="0" fillId="2" borderId="0" xfId="0" applyFill="1" applyBorder="1" applyProtection="1"/>
    <xf numFmtId="0" fontId="3" fillId="2" borderId="0" xfId="0" applyFont="1" applyFill="1" applyBorder="1" applyProtection="1"/>
    <xf numFmtId="0" fontId="4" fillId="2" borderId="0" xfId="0" applyFont="1" applyFill="1" applyBorder="1" applyProtection="1"/>
    <xf numFmtId="0" fontId="0" fillId="0" borderId="0" xfId="0" applyFill="1" applyBorder="1" applyProtection="1"/>
    <xf numFmtId="9" fontId="9" fillId="2" borderId="0" xfId="0" applyNumberFormat="1" applyFont="1" applyFill="1" applyBorder="1" applyProtection="1"/>
    <xf numFmtId="0" fontId="0" fillId="2" borderId="2" xfId="0" applyFill="1" applyBorder="1" applyProtection="1"/>
    <xf numFmtId="0" fontId="1" fillId="2" borderId="1" xfId="0" applyFont="1" applyFill="1" applyBorder="1" applyAlignment="1" applyProtection="1">
      <alignment horizontal="center" vertical="center"/>
      <protection locked="0"/>
    </xf>
    <xf numFmtId="0" fontId="3" fillId="2" borderId="0" xfId="0" applyFont="1" applyFill="1" applyBorder="1" applyAlignment="1" applyProtection="1"/>
    <xf numFmtId="0" fontId="0" fillId="2" borderId="0" xfId="0" applyFill="1" applyBorder="1" applyAlignment="1" applyProtection="1">
      <alignment horizontal="right"/>
    </xf>
    <xf numFmtId="0" fontId="3" fillId="2" borderId="0" xfId="0" applyFont="1" applyFill="1" applyBorder="1" applyAlignment="1" applyProtection="1">
      <alignment vertical="top"/>
    </xf>
    <xf numFmtId="0" fontId="4" fillId="2" borderId="0" xfId="0" applyFont="1" applyFill="1" applyBorder="1" applyAlignment="1" applyProtection="1"/>
    <xf numFmtId="0" fontId="1" fillId="2" borderId="0" xfId="0" applyFont="1" applyFill="1" applyBorder="1" applyProtection="1"/>
    <xf numFmtId="0" fontId="0" fillId="2" borderId="0" xfId="0" applyFill="1" applyProtection="1"/>
    <xf numFmtId="0" fontId="1" fillId="2" borderId="0" xfId="0" applyFont="1" applyFill="1" applyAlignment="1" applyProtection="1">
      <alignment horizontal="center" vertical="center"/>
    </xf>
    <xf numFmtId="0" fontId="1" fillId="2" borderId="0" xfId="0" applyFont="1" applyFill="1" applyBorder="1" applyAlignment="1" applyProtection="1">
      <alignment horizontal="center" vertical="center"/>
    </xf>
    <xf numFmtId="0" fontId="18" fillId="2" borderId="0" xfId="0" applyFont="1" applyFill="1" applyBorder="1" applyAlignment="1" applyProtection="1">
      <alignment horizontal="center"/>
    </xf>
    <xf numFmtId="0" fontId="19" fillId="2" borderId="0" xfId="0" applyFont="1" applyFill="1" applyBorder="1" applyProtection="1"/>
    <xf numFmtId="0" fontId="13" fillId="2" borderId="0" xfId="0" applyFont="1" applyFill="1" applyProtection="1"/>
    <xf numFmtId="0" fontId="1" fillId="2" borderId="0" xfId="0" applyFont="1" applyFill="1" applyBorder="1" applyAlignment="1" applyProtection="1">
      <alignment horizontal="left"/>
    </xf>
    <xf numFmtId="0" fontId="0" fillId="2" borderId="5" xfId="0" applyFill="1" applyBorder="1" applyProtection="1"/>
    <xf numFmtId="0" fontId="1" fillId="2" borderId="5" xfId="0" applyFont="1" applyFill="1" applyBorder="1" applyProtection="1"/>
    <xf numFmtId="0" fontId="19" fillId="2" borderId="5" xfId="0" applyFont="1" applyFill="1" applyBorder="1" applyProtection="1"/>
    <xf numFmtId="0" fontId="1" fillId="2" borderId="0" xfId="0" applyFont="1" applyFill="1" applyBorder="1" applyAlignment="1" applyProtection="1">
      <alignment horizontal="left" vertical="center"/>
    </xf>
    <xf numFmtId="0" fontId="20" fillId="2" borderId="5" xfId="0" applyFont="1" applyFill="1" applyBorder="1" applyProtection="1"/>
    <xf numFmtId="0" fontId="20" fillId="2" borderId="0" xfId="0" applyFont="1" applyFill="1" applyBorder="1" applyProtection="1"/>
    <xf numFmtId="0" fontId="0" fillId="3" borderId="0" xfId="0" applyFill="1" applyBorder="1" applyProtection="1"/>
    <xf numFmtId="0" fontId="0" fillId="3" borderId="2" xfId="0" applyFill="1" applyBorder="1" applyProtection="1"/>
    <xf numFmtId="0" fontId="1" fillId="3" borderId="2" xfId="0" applyFont="1" applyFill="1" applyBorder="1" applyProtection="1"/>
    <xf numFmtId="0" fontId="0" fillId="2" borderId="0" xfId="0" applyFont="1" applyFill="1" applyBorder="1" applyAlignment="1" applyProtection="1">
      <alignment horizontal="right"/>
    </xf>
    <xf numFmtId="0" fontId="8" fillId="2" borderId="1" xfId="0" applyFont="1" applyFill="1" applyBorder="1" applyAlignment="1" applyProtection="1">
      <alignment horizontal="center" vertical="center"/>
    </xf>
    <xf numFmtId="0" fontId="23" fillId="0" borderId="0" xfId="0" applyFont="1" applyProtection="1"/>
    <xf numFmtId="0" fontId="20" fillId="2" borderId="0" xfId="0" applyFont="1" applyFill="1" applyBorder="1" applyAlignment="1" applyProtection="1"/>
    <xf numFmtId="0" fontId="5" fillId="3" borderId="1" xfId="0" applyFont="1" applyFill="1" applyBorder="1" applyAlignment="1" applyProtection="1">
      <alignment horizontal="center" vertical="center"/>
    </xf>
    <xf numFmtId="0" fontId="25" fillId="8" borderId="0" xfId="0" applyFont="1" applyFill="1" applyAlignment="1" applyProtection="1">
      <alignment horizontal="left"/>
    </xf>
    <xf numFmtId="0" fontId="19" fillId="8" borderId="0" xfId="0" applyFont="1" applyFill="1" applyAlignment="1" applyProtection="1">
      <alignment horizontal="left"/>
    </xf>
    <xf numFmtId="0" fontId="0" fillId="8" borderId="0" xfId="0" applyFill="1" applyBorder="1" applyProtection="1"/>
    <xf numFmtId="0" fontId="0" fillId="8" borderId="0" xfId="0" applyFill="1" applyProtection="1"/>
    <xf numFmtId="0" fontId="26" fillId="8" borderId="25" xfId="0" applyFont="1" applyFill="1" applyBorder="1" applyAlignment="1" applyProtection="1">
      <alignment vertical="top"/>
    </xf>
    <xf numFmtId="0" fontId="26" fillId="8" borderId="0" xfId="0" applyFont="1" applyFill="1" applyBorder="1" applyAlignment="1" applyProtection="1">
      <alignment vertical="top"/>
    </xf>
    <xf numFmtId="0" fontId="26" fillId="8" borderId="9" xfId="0" applyFont="1" applyFill="1" applyBorder="1" applyAlignment="1" applyProtection="1">
      <alignment vertical="top"/>
    </xf>
    <xf numFmtId="0" fontId="1" fillId="10" borderId="0" xfId="0" applyFont="1" applyFill="1" applyBorder="1" applyAlignment="1" applyProtection="1">
      <alignment horizontal="center" vertical="center"/>
      <protection locked="0"/>
    </xf>
    <xf numFmtId="0" fontId="0" fillId="0" borderId="0" xfId="0" applyProtection="1">
      <protection hidden="1"/>
    </xf>
    <xf numFmtId="0" fontId="14" fillId="0" borderId="3" xfId="0" applyFont="1" applyBorder="1" applyAlignment="1" applyProtection="1">
      <alignment horizontal="center" vertical="center" wrapText="1"/>
      <protection hidden="1"/>
    </xf>
    <xf numFmtId="0" fontId="14" fillId="0" borderId="4" xfId="0" applyFont="1" applyBorder="1" applyAlignment="1" applyProtection="1">
      <alignment horizontal="left" vertical="center" wrapText="1"/>
      <protection hidden="1"/>
    </xf>
    <xf numFmtId="0" fontId="14" fillId="0" borderId="4"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6" fillId="0" borderId="3" xfId="0" applyFont="1" applyBorder="1" applyAlignment="1" applyProtection="1">
      <alignment vertical="center" wrapText="1"/>
      <protection hidden="1"/>
    </xf>
    <xf numFmtId="0" fontId="16" fillId="0" borderId="4" xfId="0" applyFont="1" applyBorder="1" applyAlignment="1" applyProtection="1">
      <alignment horizontal="justify" vertical="center" wrapText="1"/>
      <protection hidden="1"/>
    </xf>
    <xf numFmtId="1" fontId="17" fillId="0" borderId="4" xfId="0" applyNumberFormat="1" applyFont="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1" fontId="17" fillId="5" borderId="4" xfId="0" applyNumberFormat="1" applyFont="1" applyFill="1" applyBorder="1" applyAlignment="1" applyProtection="1">
      <alignment horizontal="center" vertical="center" wrapText="1"/>
      <protection hidden="1"/>
    </xf>
    <xf numFmtId="1" fontId="17" fillId="9" borderId="4" xfId="0" applyNumberFormat="1" applyFont="1" applyFill="1" applyBorder="1" applyAlignment="1" applyProtection="1">
      <alignment horizontal="center" vertical="center" wrapText="1"/>
      <protection hidden="1"/>
    </xf>
    <xf numFmtId="0" fontId="16" fillId="0" borderId="4" xfId="0" applyFont="1" applyBorder="1" applyAlignment="1" applyProtection="1">
      <alignment vertical="center" wrapText="1"/>
      <protection hidden="1"/>
    </xf>
    <xf numFmtId="0" fontId="21" fillId="0" borderId="0" xfId="0" applyFont="1" applyAlignment="1">
      <alignment horizontal="center" vertical="top" textRotation="90" wrapText="1"/>
    </xf>
    <xf numFmtId="0" fontId="2" fillId="2" borderId="0" xfId="0" applyFont="1" applyFill="1" applyBorder="1" applyAlignment="1" applyProtection="1">
      <alignment horizontal="center" vertical="center"/>
    </xf>
    <xf numFmtId="0" fontId="20" fillId="2" borderId="0" xfId="0" applyFont="1" applyFill="1" applyBorder="1" applyAlignment="1" applyProtection="1">
      <alignment horizontal="justify" vertical="center" wrapText="1"/>
    </xf>
    <xf numFmtId="0" fontId="20" fillId="2" borderId="0" xfId="0" applyFont="1" applyFill="1" applyBorder="1" applyAlignment="1" applyProtection="1">
      <alignment horizontal="left"/>
    </xf>
    <xf numFmtId="0" fontId="20" fillId="2" borderId="0" xfId="0" applyFont="1" applyFill="1" applyBorder="1" applyAlignment="1" applyProtection="1">
      <alignment horizontal="justify" vertical="top" wrapText="1"/>
    </xf>
    <xf numFmtId="0" fontId="1" fillId="2" borderId="0" xfId="0" applyFont="1" applyFill="1" applyBorder="1" applyAlignment="1" applyProtection="1">
      <alignment horizontal="justify"/>
    </xf>
    <xf numFmtId="0" fontId="3" fillId="2" borderId="0" xfId="0" applyFont="1" applyFill="1" applyBorder="1" applyAlignment="1" applyProtection="1">
      <alignment horizontal="justify"/>
    </xf>
    <xf numFmtId="0" fontId="3" fillId="2" borderId="0" xfId="0" applyFont="1" applyFill="1" applyBorder="1" applyAlignment="1" applyProtection="1">
      <alignment horizontal="left" vertical="center"/>
    </xf>
    <xf numFmtId="0" fontId="4" fillId="2" borderId="0" xfId="0" applyFont="1" applyFill="1" applyBorder="1" applyAlignment="1" applyProtection="1">
      <alignment horizontal="center"/>
    </xf>
    <xf numFmtId="0" fontId="3" fillId="2" borderId="0" xfId="0" applyFont="1" applyFill="1" applyBorder="1" applyAlignment="1" applyProtection="1">
      <alignment horizontal="justify" vertical="center" wrapText="1"/>
    </xf>
    <xf numFmtId="0" fontId="20" fillId="2" borderId="0" xfId="0" applyFont="1" applyFill="1" applyBorder="1" applyAlignment="1" applyProtection="1">
      <alignment horizontal="left" vertical="top" wrapText="1"/>
    </xf>
    <xf numFmtId="0" fontId="4" fillId="10" borderId="27" xfId="0" applyFont="1" applyFill="1" applyBorder="1" applyAlignment="1" applyProtection="1">
      <alignment horizontal="center"/>
      <protection locked="0"/>
    </xf>
    <xf numFmtId="0" fontId="4" fillId="10" borderId="29" xfId="0" applyFont="1" applyFill="1" applyBorder="1" applyAlignment="1" applyProtection="1">
      <alignment horizontal="center"/>
      <protection locked="0"/>
    </xf>
    <xf numFmtId="0" fontId="4" fillId="10" borderId="28" xfId="0" applyFont="1" applyFill="1" applyBorder="1" applyAlignment="1" applyProtection="1">
      <alignment horizontal="center"/>
      <protection locked="0"/>
    </xf>
    <xf numFmtId="0" fontId="7" fillId="0" borderId="1"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3" fillId="2" borderId="0" xfId="0" applyFont="1" applyFill="1" applyBorder="1" applyAlignment="1" applyProtection="1">
      <alignment horizontal="center" vertical="top" wrapText="1"/>
    </xf>
    <xf numFmtId="0" fontId="7" fillId="0" borderId="11"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12" fillId="7" borderId="8" xfId="0" applyFont="1" applyFill="1" applyBorder="1" applyAlignment="1" applyProtection="1">
      <alignment horizontal="center"/>
      <protection locked="0"/>
    </xf>
    <xf numFmtId="0" fontId="3" fillId="0" borderId="16"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9" fontId="3" fillId="0" borderId="1" xfId="0" applyNumberFormat="1" applyFont="1" applyBorder="1" applyAlignment="1" applyProtection="1">
      <alignment horizontal="center" vertical="center" wrapText="1"/>
    </xf>
    <xf numFmtId="9" fontId="3" fillId="0" borderId="10" xfId="0" applyNumberFormat="1" applyFont="1" applyBorder="1" applyAlignment="1" applyProtection="1">
      <alignment horizontal="center" vertical="center" wrapText="1"/>
    </xf>
    <xf numFmtId="0" fontId="21" fillId="0" borderId="0" xfId="0" applyFont="1" applyBorder="1" applyAlignment="1" applyProtection="1">
      <alignment horizontal="center" textRotation="90"/>
    </xf>
    <xf numFmtId="0" fontId="3" fillId="2" borderId="0" xfId="0" applyFont="1" applyFill="1" applyBorder="1" applyAlignment="1" applyProtection="1">
      <alignment horizontal="center" vertical="top"/>
    </xf>
    <xf numFmtId="0" fontId="7" fillId="0" borderId="12"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5" fillId="3" borderId="18"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5" fillId="3" borderId="20"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11" fillId="2" borderId="0" xfId="1" applyFont="1" applyFill="1" applyAlignment="1" applyProtection="1">
      <alignment horizontal="left"/>
    </xf>
    <xf numFmtId="0" fontId="11" fillId="2" borderId="9" xfId="1" applyFont="1" applyFill="1" applyBorder="1" applyAlignment="1" applyProtection="1">
      <alignment horizontal="left"/>
    </xf>
    <xf numFmtId="0" fontId="10" fillId="2" borderId="25" xfId="1" applyFont="1" applyFill="1" applyBorder="1" applyAlignment="1" applyProtection="1">
      <alignment horizontal="left"/>
    </xf>
    <xf numFmtId="0" fontId="10" fillId="2" borderId="0" xfId="1" applyFont="1" applyFill="1" applyAlignment="1" applyProtection="1">
      <alignment horizontal="left"/>
    </xf>
    <xf numFmtId="0" fontId="3" fillId="2" borderId="9" xfId="0" applyFont="1" applyFill="1" applyBorder="1" applyAlignment="1" applyProtection="1">
      <alignment horizontal="left" vertical="center"/>
    </xf>
    <xf numFmtId="0" fontId="1" fillId="2" borderId="22" xfId="0" applyFont="1" applyFill="1" applyBorder="1" applyAlignment="1" applyProtection="1">
      <alignment horizontal="left" vertical="center"/>
      <protection locked="0"/>
    </xf>
    <xf numFmtId="0" fontId="3" fillId="2" borderId="23"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2" borderId="25" xfId="0" applyFont="1" applyFill="1" applyBorder="1" applyAlignment="1" applyProtection="1">
      <alignment horizontal="right"/>
    </xf>
    <xf numFmtId="0" fontId="3" fillId="2" borderId="9" xfId="0" applyFont="1" applyFill="1" applyBorder="1" applyAlignment="1" applyProtection="1">
      <alignment horizontal="right"/>
    </xf>
    <xf numFmtId="0" fontId="3" fillId="2" borderId="0" xfId="0" applyFont="1" applyFill="1" applyBorder="1" applyAlignment="1" applyProtection="1">
      <alignment horizontal="right"/>
    </xf>
    <xf numFmtId="0" fontId="5" fillId="3" borderId="1" xfId="0" applyFont="1" applyFill="1" applyBorder="1" applyAlignment="1" applyProtection="1">
      <alignment horizontal="center" vertical="center"/>
      <protection locked="0"/>
    </xf>
    <xf numFmtId="0" fontId="1" fillId="2" borderId="22" xfId="0" applyFont="1" applyFill="1" applyBorder="1" applyAlignment="1" applyProtection="1">
      <alignment horizontal="left" vertical="center"/>
    </xf>
    <xf numFmtId="0" fontId="1" fillId="2" borderId="23" xfId="0" applyFont="1" applyFill="1" applyBorder="1" applyAlignment="1" applyProtection="1">
      <alignment horizontal="left" vertical="center"/>
    </xf>
    <xf numFmtId="0" fontId="1" fillId="2" borderId="24" xfId="0" applyFont="1" applyFill="1" applyBorder="1" applyAlignment="1" applyProtection="1">
      <alignment horizontal="left" vertical="center"/>
    </xf>
    <xf numFmtId="0" fontId="1" fillId="2" borderId="23" xfId="0" applyFont="1" applyFill="1" applyBorder="1" applyAlignment="1" applyProtection="1">
      <alignment horizontal="left" vertical="center"/>
      <protection locked="0"/>
    </xf>
    <xf numFmtId="0" fontId="1" fillId="2" borderId="24" xfId="0" applyFont="1" applyFill="1" applyBorder="1" applyAlignment="1" applyProtection="1">
      <alignment horizontal="left" vertical="center"/>
      <protection locked="0"/>
    </xf>
    <xf numFmtId="0" fontId="31" fillId="2" borderId="32" xfId="0" applyFont="1" applyFill="1" applyBorder="1" applyAlignment="1" applyProtection="1">
      <alignment horizontal="center"/>
    </xf>
    <xf numFmtId="0" fontId="21" fillId="0" borderId="0" xfId="0" applyFont="1" applyBorder="1" applyAlignment="1" applyProtection="1">
      <alignment horizontal="center" vertical="top" textRotation="90"/>
    </xf>
    <xf numFmtId="0" fontId="3" fillId="2" borderId="22" xfId="0" applyFont="1" applyFill="1" applyBorder="1" applyAlignment="1" applyProtection="1">
      <alignment horizontal="left" vertical="center"/>
    </xf>
    <xf numFmtId="0" fontId="3" fillId="2" borderId="23" xfId="0" applyFont="1" applyFill="1" applyBorder="1" applyAlignment="1" applyProtection="1">
      <alignment horizontal="left" vertical="center"/>
    </xf>
    <xf numFmtId="0" fontId="3" fillId="2" borderId="24" xfId="0" applyFont="1" applyFill="1" applyBorder="1" applyAlignment="1" applyProtection="1">
      <alignment horizontal="left" vertical="center"/>
    </xf>
    <xf numFmtId="9" fontId="3" fillId="0" borderId="1" xfId="0" applyNumberFormat="1" applyFont="1" applyBorder="1" applyAlignment="1" applyProtection="1">
      <alignment horizontal="center" vertical="center" wrapText="1"/>
      <protection locked="0"/>
    </xf>
    <xf numFmtId="0" fontId="27" fillId="2" borderId="0" xfId="0" applyFont="1" applyFill="1" applyBorder="1" applyAlignment="1" applyProtection="1">
      <alignment horizontal="center"/>
    </xf>
    <xf numFmtId="0" fontId="3" fillId="2" borderId="26" xfId="0" applyFont="1" applyFill="1" applyBorder="1" applyAlignment="1" applyProtection="1">
      <alignment horizontal="left"/>
    </xf>
    <xf numFmtId="0" fontId="3" fillId="2" borderId="0" xfId="0" applyNumberFormat="1" applyFont="1" applyFill="1" applyBorder="1" applyAlignment="1" applyProtection="1">
      <alignment horizontal="center" vertical="top" wrapText="1"/>
    </xf>
    <xf numFmtId="0" fontId="12" fillId="2" borderId="8" xfId="0" applyFont="1" applyFill="1" applyBorder="1" applyAlignment="1" applyProtection="1">
      <alignment horizontal="center"/>
    </xf>
    <xf numFmtId="9" fontId="3" fillId="0" borderId="10"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2" borderId="0" xfId="0" applyFont="1" applyFill="1" applyBorder="1" applyAlignment="1">
      <alignment horizont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2" borderId="8" xfId="0" applyFont="1" applyFill="1" applyBorder="1" applyAlignment="1">
      <alignment horizontal="center"/>
    </xf>
    <xf numFmtId="0" fontId="3" fillId="0" borderId="1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9" fontId="3" fillId="0" borderId="10"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0" fillId="2" borderId="22" xfId="0" applyFill="1" applyBorder="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5" fillId="3" borderId="1"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3" fillId="2" borderId="22" xfId="0" applyFont="1" applyFill="1" applyBorder="1" applyAlignment="1">
      <alignment horizontal="left"/>
    </xf>
    <xf numFmtId="0" fontId="3" fillId="2" borderId="23" xfId="0" applyFont="1" applyFill="1" applyBorder="1" applyAlignment="1">
      <alignment horizontal="left"/>
    </xf>
    <xf numFmtId="0" fontId="3" fillId="2" borderId="24" xfId="0" applyFont="1" applyFill="1" applyBorder="1" applyAlignment="1">
      <alignment horizontal="left"/>
    </xf>
    <xf numFmtId="0" fontId="3" fillId="2" borderId="25" xfId="0" applyFont="1" applyFill="1" applyBorder="1" applyAlignment="1">
      <alignment horizontal="right"/>
    </xf>
    <xf numFmtId="0" fontId="3" fillId="2" borderId="9" xfId="0" applyFont="1" applyFill="1" applyBorder="1" applyAlignment="1">
      <alignment horizontal="right"/>
    </xf>
    <xf numFmtId="0" fontId="2" fillId="2" borderId="0" xfId="0" applyFont="1" applyFill="1" applyBorder="1" applyAlignment="1">
      <alignment horizontal="center" vertical="center"/>
    </xf>
    <xf numFmtId="0" fontId="3" fillId="2" borderId="0" xfId="0" applyFont="1" applyFill="1" applyBorder="1" applyAlignment="1">
      <alignment horizontal="right"/>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21" fillId="0" borderId="0" xfId="0" applyFont="1" applyBorder="1" applyAlignment="1" applyProtection="1">
      <alignment horizontal="left" vertical="top" textRotation="90"/>
    </xf>
    <xf numFmtId="0" fontId="1" fillId="3" borderId="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0"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2" xfId="0" applyFont="1" applyFill="1" applyBorder="1" applyAlignment="1" applyProtection="1">
      <alignment horizontal="center"/>
    </xf>
    <xf numFmtId="0" fontId="8" fillId="2" borderId="0" xfId="0" applyFont="1" applyFill="1" applyAlignment="1" applyProtection="1">
      <alignment horizontal="center" vertical="center" wrapText="1"/>
    </xf>
    <xf numFmtId="0" fontId="1" fillId="3" borderId="0" xfId="0" applyFont="1" applyFill="1" applyBorder="1" applyAlignment="1" applyProtection="1">
      <alignment horizontal="center"/>
    </xf>
    <xf numFmtId="0" fontId="26" fillId="8" borderId="30" xfId="0" applyFont="1" applyFill="1" applyBorder="1" applyAlignment="1" applyProtection="1">
      <alignment horizontal="justify" vertical="top" wrapText="1"/>
    </xf>
    <xf numFmtId="0" fontId="26" fillId="8" borderId="8" xfId="0" applyFont="1" applyFill="1" applyBorder="1" applyAlignment="1" applyProtection="1">
      <alignment horizontal="justify" vertical="top" wrapText="1"/>
    </xf>
    <xf numFmtId="0" fontId="26" fillId="8" borderId="17" xfId="0" applyFont="1" applyFill="1" applyBorder="1" applyAlignment="1" applyProtection="1">
      <alignment horizontal="justify" vertical="top" wrapText="1"/>
    </xf>
    <xf numFmtId="0" fontId="26" fillId="8" borderId="25" xfId="0" applyFont="1" applyFill="1" applyBorder="1" applyAlignment="1" applyProtection="1">
      <alignment horizontal="justify" vertical="top" wrapText="1"/>
    </xf>
    <xf numFmtId="0" fontId="26" fillId="8" borderId="0" xfId="0" applyFont="1" applyFill="1" applyBorder="1" applyAlignment="1" applyProtection="1">
      <alignment horizontal="justify" vertical="top" wrapText="1"/>
    </xf>
    <xf numFmtId="0" fontId="26" fillId="8" borderId="9" xfId="0" applyFont="1" applyFill="1" applyBorder="1" applyAlignment="1" applyProtection="1">
      <alignment horizontal="justify" vertical="top" wrapText="1"/>
    </xf>
    <xf numFmtId="0" fontId="26" fillId="8" borderId="31" xfId="0" applyFont="1" applyFill="1" applyBorder="1" applyAlignment="1" applyProtection="1">
      <alignment horizontal="justify" vertical="top" wrapText="1"/>
    </xf>
    <xf numFmtId="0" fontId="26" fillId="8" borderId="2" xfId="0" applyFont="1" applyFill="1" applyBorder="1" applyAlignment="1" applyProtection="1">
      <alignment horizontal="justify" vertical="top" wrapText="1"/>
    </xf>
    <xf numFmtId="0" fontId="26" fillId="8" borderId="15" xfId="0" applyFont="1" applyFill="1" applyBorder="1" applyAlignment="1" applyProtection="1">
      <alignment horizontal="justify" vertical="top" wrapText="1"/>
    </xf>
    <xf numFmtId="0" fontId="26" fillId="8" borderId="25" xfId="0" applyFont="1" applyFill="1" applyBorder="1" applyAlignment="1" applyProtection="1">
      <alignment horizontal="left" vertical="top" wrapText="1"/>
    </xf>
    <xf numFmtId="0" fontId="26" fillId="8" borderId="0" xfId="0" applyFont="1" applyFill="1" applyBorder="1" applyAlignment="1" applyProtection="1">
      <alignment horizontal="left" vertical="top"/>
    </xf>
    <xf numFmtId="0" fontId="26" fillId="8" borderId="9" xfId="0" applyFont="1" applyFill="1" applyBorder="1" applyAlignment="1" applyProtection="1">
      <alignment horizontal="left" vertical="top"/>
    </xf>
    <xf numFmtId="0" fontId="26" fillId="8" borderId="25" xfId="0" applyFont="1" applyFill="1" applyBorder="1" applyAlignment="1" applyProtection="1">
      <alignment horizontal="left" vertical="top"/>
    </xf>
    <xf numFmtId="0" fontId="26" fillId="8" borderId="8" xfId="0" applyFont="1" applyFill="1" applyBorder="1" applyAlignment="1" applyProtection="1">
      <alignment horizontal="justify" vertical="top"/>
    </xf>
    <xf numFmtId="0" fontId="26" fillId="8" borderId="17" xfId="0" applyFont="1" applyFill="1" applyBorder="1" applyAlignment="1" applyProtection="1">
      <alignment horizontal="justify" vertical="top"/>
    </xf>
    <xf numFmtId="0" fontId="26" fillId="8" borderId="25" xfId="0" applyFont="1" applyFill="1" applyBorder="1" applyAlignment="1" applyProtection="1">
      <alignment horizontal="justify" vertical="top"/>
    </xf>
    <xf numFmtId="0" fontId="26" fillId="8" borderId="0" xfId="0" applyFont="1" applyFill="1" applyBorder="1" applyAlignment="1" applyProtection="1">
      <alignment horizontal="justify" vertical="top"/>
    </xf>
    <xf numFmtId="0" fontId="26" fillId="8" borderId="9" xfId="0" applyFont="1" applyFill="1" applyBorder="1" applyAlignment="1" applyProtection="1">
      <alignment horizontal="justify" vertical="top"/>
    </xf>
    <xf numFmtId="0" fontId="26" fillId="8" borderId="31" xfId="0" applyFont="1" applyFill="1" applyBorder="1" applyAlignment="1" applyProtection="1">
      <alignment horizontal="justify" vertical="top"/>
    </xf>
    <xf numFmtId="0" fontId="26" fillId="8" borderId="2" xfId="0" applyFont="1" applyFill="1" applyBorder="1" applyAlignment="1" applyProtection="1">
      <alignment horizontal="justify" vertical="top"/>
    </xf>
    <xf numFmtId="0" fontId="26" fillId="8" borderId="15" xfId="0" applyFont="1" applyFill="1" applyBorder="1" applyAlignment="1" applyProtection="1">
      <alignment horizontal="justify" vertical="top"/>
    </xf>
    <xf numFmtId="0" fontId="26" fillId="8" borderId="25" xfId="0" applyFont="1" applyFill="1" applyBorder="1" applyAlignment="1" applyProtection="1">
      <alignment horizontal="center" vertical="top"/>
    </xf>
    <xf numFmtId="0" fontId="26" fillId="8" borderId="0" xfId="0" applyFont="1" applyFill="1" applyBorder="1" applyAlignment="1" applyProtection="1">
      <alignment horizontal="center" vertical="top"/>
    </xf>
    <xf numFmtId="0" fontId="26" fillId="8" borderId="9" xfId="0" applyFont="1" applyFill="1" applyBorder="1" applyAlignment="1" applyProtection="1">
      <alignment horizontal="center" vertical="top"/>
    </xf>
    <xf numFmtId="0" fontId="14" fillId="0" borderId="27" xfId="0" applyFont="1" applyBorder="1" applyAlignment="1" applyProtection="1">
      <alignment horizontal="center" vertical="center" wrapText="1"/>
      <protection hidden="1"/>
    </xf>
    <xf numFmtId="0" fontId="14" fillId="0" borderId="28" xfId="0" applyFont="1" applyBorder="1" applyAlignment="1" applyProtection="1">
      <alignment horizontal="center" vertical="center" wrapText="1"/>
      <protection hidden="1"/>
    </xf>
    <xf numFmtId="0" fontId="14" fillId="0" borderId="29"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cellXfs>
  <cellStyles count="2">
    <cellStyle name="Neutra" xfId="1" builtinId="28"/>
    <cellStyle name="Normal" xfId="0" builtinId="0"/>
  </cellStyles>
  <dxfs count="76">
    <dxf>
      <fill>
        <patternFill>
          <bgColor theme="9" tint="0.79998168889431442"/>
        </patternFill>
      </fill>
    </dxf>
    <dxf>
      <font>
        <color theme="0"/>
      </font>
      <fill>
        <patternFill>
          <fgColor indexed="64"/>
          <bgColor rgb="FF006600"/>
        </patternFill>
      </fill>
    </dxf>
    <dxf>
      <font>
        <color theme="1"/>
      </font>
      <fill>
        <patternFill>
          <bgColor rgb="FF33CC33"/>
        </patternFill>
      </fill>
    </dxf>
    <dxf>
      <font>
        <color theme="1"/>
      </font>
      <fill>
        <patternFill>
          <bgColor rgb="FFFFFF00"/>
        </patternFill>
      </fill>
    </dxf>
    <dxf>
      <font>
        <color theme="0"/>
      </font>
      <fill>
        <patternFill>
          <bgColor rgb="FFC00000"/>
        </patternFill>
      </fill>
    </dxf>
    <dxf>
      <fill>
        <patternFill>
          <bgColor theme="0"/>
        </patternFill>
      </fill>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ill>
        <patternFill>
          <bgColor theme="9" tint="0.79998168889431442"/>
        </patternFill>
      </fill>
    </dxf>
    <dxf>
      <font>
        <color theme="0"/>
      </font>
      <fill>
        <patternFill>
          <fgColor indexed="64"/>
          <bgColor rgb="FF006600"/>
        </patternFill>
      </fill>
    </dxf>
    <dxf>
      <font>
        <color theme="1"/>
      </font>
      <fill>
        <patternFill>
          <bgColor rgb="FF33CC33"/>
        </patternFill>
      </fill>
    </dxf>
    <dxf>
      <font>
        <color theme="1"/>
      </font>
      <fill>
        <patternFill>
          <bgColor rgb="FFFFFF00"/>
        </patternFill>
      </fill>
    </dxf>
    <dxf>
      <font>
        <color theme="0"/>
      </font>
      <fill>
        <patternFill>
          <bgColor rgb="FFC00000"/>
        </patternFill>
      </fill>
    </dxf>
    <dxf>
      <fill>
        <patternFill>
          <bgColor theme="0"/>
        </patternFill>
      </fill>
    </dxf>
    <dxf>
      <font>
        <color theme="0"/>
      </font>
      <fill>
        <patternFill>
          <bgColor rgb="FFFF0000"/>
        </patternFill>
      </fill>
    </dxf>
    <dxf>
      <fill>
        <patternFill>
          <bgColor theme="9" tint="0.79998168889431442"/>
        </patternFill>
      </fill>
    </dxf>
    <dxf>
      <font>
        <color theme="0"/>
      </font>
      <fill>
        <patternFill>
          <fgColor indexed="64"/>
          <bgColor rgb="FF006600"/>
        </patternFill>
      </fill>
    </dxf>
    <dxf>
      <font>
        <color theme="1"/>
      </font>
      <fill>
        <patternFill>
          <bgColor rgb="FF33CC33"/>
        </patternFill>
      </fill>
    </dxf>
    <dxf>
      <font>
        <color theme="1"/>
      </font>
      <fill>
        <patternFill>
          <bgColor rgb="FFFFFF00"/>
        </patternFill>
      </fill>
    </dxf>
    <dxf>
      <font>
        <color theme="0"/>
      </font>
      <fill>
        <patternFill>
          <bgColor rgb="FFC0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ill>
        <patternFill>
          <bgColor indexed="47"/>
        </patternFill>
      </fill>
    </dxf>
    <dxf>
      <fill>
        <patternFill>
          <bgColor indexed="4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indexed="47"/>
        </patternFill>
      </fill>
    </dxf>
    <dxf>
      <fill>
        <patternFill>
          <bgColor indexed="47"/>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23</xdr:col>
      <xdr:colOff>0</xdr:colOff>
      <xdr:row>2</xdr:row>
      <xdr:rowOff>0</xdr:rowOff>
    </xdr:to>
    <xdr:pic>
      <xdr:nvPicPr>
        <xdr:cNvPr id="2049" name="Picture 3"/>
        <xdr:cNvPicPr>
          <a:picLocks noChangeAspect="1" noChangeArrowheads="1"/>
        </xdr:cNvPicPr>
      </xdr:nvPicPr>
      <xdr:blipFill>
        <a:blip xmlns:r="http://schemas.openxmlformats.org/officeDocument/2006/relationships" r:embed="rId1"/>
        <a:srcRect/>
        <a:stretch>
          <a:fillRect/>
        </a:stretch>
      </xdr:blipFill>
      <xdr:spPr bwMode="auto">
        <a:xfrm>
          <a:off x="304800" y="209550"/>
          <a:ext cx="9991725" cy="171450"/>
        </a:xfrm>
        <a:prstGeom prst="rect">
          <a:avLst/>
        </a:prstGeom>
        <a:noFill/>
        <a:ln w="9525">
          <a:noFill/>
          <a:miter lim="800000"/>
          <a:headEnd/>
          <a:tailEnd/>
        </a:ln>
      </xdr:spPr>
    </xdr:pic>
    <xdr:clientData/>
  </xdr:twoCellAnchor>
  <xdr:twoCellAnchor editAs="oneCell">
    <xdr:from>
      <xdr:col>18</xdr:col>
      <xdr:colOff>428625</xdr:colOff>
      <xdr:row>2</xdr:row>
      <xdr:rowOff>57150</xdr:rowOff>
    </xdr:from>
    <xdr:to>
      <xdr:col>21</xdr:col>
      <xdr:colOff>457200</xdr:colOff>
      <xdr:row>4</xdr:row>
      <xdr:rowOff>171450</xdr:rowOff>
    </xdr:to>
    <xdr:pic>
      <xdr:nvPicPr>
        <xdr:cNvPr id="2051" name="Picture 8" descr="logoANA"/>
        <xdr:cNvPicPr>
          <a:picLocks noChangeAspect="1" noChangeArrowheads="1"/>
        </xdr:cNvPicPr>
      </xdr:nvPicPr>
      <xdr:blipFill>
        <a:blip xmlns:r="http://schemas.openxmlformats.org/officeDocument/2006/relationships" r:embed="rId2"/>
        <a:srcRect b="24997"/>
        <a:stretch>
          <a:fillRect/>
        </a:stretch>
      </xdr:blipFill>
      <xdr:spPr bwMode="auto">
        <a:xfrm>
          <a:off x="8629650" y="438150"/>
          <a:ext cx="1514475" cy="495300"/>
        </a:xfrm>
        <a:prstGeom prst="rect">
          <a:avLst/>
        </a:prstGeom>
        <a:noFill/>
        <a:ln w="9525">
          <a:noFill/>
          <a:miter lim="800000"/>
          <a:headEnd/>
          <a:tailEnd/>
        </a:ln>
      </xdr:spPr>
    </xdr:pic>
    <xdr:clientData/>
  </xdr:twoCellAnchor>
  <xdr:twoCellAnchor editAs="oneCell">
    <xdr:from>
      <xdr:col>1</xdr:col>
      <xdr:colOff>47625</xdr:colOff>
      <xdr:row>2</xdr:row>
      <xdr:rowOff>9525</xdr:rowOff>
    </xdr:from>
    <xdr:to>
      <xdr:col>4</xdr:col>
      <xdr:colOff>381000</xdr:colOff>
      <xdr:row>8</xdr:row>
      <xdr:rowOff>171450</xdr:rowOff>
    </xdr:to>
    <xdr:pic>
      <xdr:nvPicPr>
        <xdr:cNvPr id="5"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3375" y="390525"/>
          <a:ext cx="1266825" cy="12573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22</xdr:col>
      <xdr:colOff>104775</xdr:colOff>
      <xdr:row>2</xdr:row>
      <xdr:rowOff>47625</xdr:rowOff>
    </xdr:to>
    <xdr:pic>
      <xdr:nvPicPr>
        <xdr:cNvPr id="3073" name="Picture 3"/>
        <xdr:cNvPicPr>
          <a:picLocks noChangeAspect="1" noChangeArrowheads="1"/>
        </xdr:cNvPicPr>
      </xdr:nvPicPr>
      <xdr:blipFill>
        <a:blip xmlns:r="http://schemas.openxmlformats.org/officeDocument/2006/relationships" r:embed="rId1"/>
        <a:srcRect/>
        <a:stretch>
          <a:fillRect/>
        </a:stretch>
      </xdr:blipFill>
      <xdr:spPr bwMode="auto">
        <a:xfrm>
          <a:off x="266700" y="209550"/>
          <a:ext cx="9982200" cy="219075"/>
        </a:xfrm>
        <a:prstGeom prst="rect">
          <a:avLst/>
        </a:prstGeom>
        <a:noFill/>
        <a:ln w="9525">
          <a:noFill/>
          <a:miter lim="800000"/>
          <a:headEnd/>
          <a:tailEnd/>
        </a:ln>
      </xdr:spPr>
    </xdr:pic>
    <xdr:clientData/>
  </xdr:twoCellAnchor>
  <xdr:twoCellAnchor editAs="oneCell">
    <xdr:from>
      <xdr:col>18</xdr:col>
      <xdr:colOff>485775</xdr:colOff>
      <xdr:row>2</xdr:row>
      <xdr:rowOff>114300</xdr:rowOff>
    </xdr:from>
    <xdr:to>
      <xdr:col>22</xdr:col>
      <xdr:colOff>19050</xdr:colOff>
      <xdr:row>5</xdr:row>
      <xdr:rowOff>28575</xdr:rowOff>
    </xdr:to>
    <xdr:pic>
      <xdr:nvPicPr>
        <xdr:cNvPr id="3074" name="Picture 8" descr="logoANA"/>
        <xdr:cNvPicPr>
          <a:picLocks noChangeAspect="1" noChangeArrowheads="1"/>
        </xdr:cNvPicPr>
      </xdr:nvPicPr>
      <xdr:blipFill>
        <a:blip xmlns:r="http://schemas.openxmlformats.org/officeDocument/2006/relationships" r:embed="rId2"/>
        <a:srcRect b="24997"/>
        <a:stretch>
          <a:fillRect/>
        </a:stretch>
      </xdr:blipFill>
      <xdr:spPr bwMode="auto">
        <a:xfrm>
          <a:off x="8648700" y="495300"/>
          <a:ext cx="1514475" cy="495300"/>
        </a:xfrm>
        <a:prstGeom prst="rect">
          <a:avLst/>
        </a:prstGeom>
        <a:noFill/>
        <a:ln w="9525">
          <a:noFill/>
          <a:miter lim="800000"/>
          <a:headEnd/>
          <a:tailEnd/>
        </a:ln>
      </xdr:spPr>
    </xdr:pic>
    <xdr:clientData/>
  </xdr:twoCellAnchor>
  <xdr:twoCellAnchor editAs="oneCell">
    <xdr:from>
      <xdr:col>1</xdr:col>
      <xdr:colOff>47625</xdr:colOff>
      <xdr:row>2</xdr:row>
      <xdr:rowOff>57150</xdr:rowOff>
    </xdr:from>
    <xdr:to>
      <xdr:col>4</xdr:col>
      <xdr:colOff>381000</xdr:colOff>
      <xdr:row>10</xdr:row>
      <xdr:rowOff>114300</xdr:rowOff>
    </xdr:to>
    <xdr:pic>
      <xdr:nvPicPr>
        <xdr:cNvPr id="5"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438150"/>
          <a:ext cx="1266825" cy="12573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22</xdr:col>
      <xdr:colOff>104775</xdr:colOff>
      <xdr:row>2</xdr:row>
      <xdr:rowOff>47625</xdr:rowOff>
    </xdr:to>
    <xdr:pic>
      <xdr:nvPicPr>
        <xdr:cNvPr id="4097" name="Picture 3"/>
        <xdr:cNvPicPr>
          <a:picLocks noChangeAspect="1" noChangeArrowheads="1"/>
        </xdr:cNvPicPr>
      </xdr:nvPicPr>
      <xdr:blipFill>
        <a:blip xmlns:r="http://schemas.openxmlformats.org/officeDocument/2006/relationships" r:embed="rId1"/>
        <a:srcRect/>
        <a:stretch>
          <a:fillRect/>
        </a:stretch>
      </xdr:blipFill>
      <xdr:spPr bwMode="auto">
        <a:xfrm>
          <a:off x="266700" y="209550"/>
          <a:ext cx="9982200" cy="219075"/>
        </a:xfrm>
        <a:prstGeom prst="rect">
          <a:avLst/>
        </a:prstGeom>
        <a:noFill/>
        <a:ln w="9525">
          <a:noFill/>
          <a:miter lim="800000"/>
          <a:headEnd/>
          <a:tailEnd/>
        </a:ln>
      </xdr:spPr>
    </xdr:pic>
    <xdr:clientData/>
  </xdr:twoCellAnchor>
  <xdr:twoCellAnchor editAs="oneCell">
    <xdr:from>
      <xdr:col>18</xdr:col>
      <xdr:colOff>485775</xdr:colOff>
      <xdr:row>2</xdr:row>
      <xdr:rowOff>114300</xdr:rowOff>
    </xdr:from>
    <xdr:to>
      <xdr:col>22</xdr:col>
      <xdr:colOff>19050</xdr:colOff>
      <xdr:row>5</xdr:row>
      <xdr:rowOff>28575</xdr:rowOff>
    </xdr:to>
    <xdr:pic>
      <xdr:nvPicPr>
        <xdr:cNvPr id="4098" name="Picture 8" descr="logoANA"/>
        <xdr:cNvPicPr>
          <a:picLocks noChangeAspect="1" noChangeArrowheads="1"/>
        </xdr:cNvPicPr>
      </xdr:nvPicPr>
      <xdr:blipFill>
        <a:blip xmlns:r="http://schemas.openxmlformats.org/officeDocument/2006/relationships" r:embed="rId2"/>
        <a:srcRect b="24997"/>
        <a:stretch>
          <a:fillRect/>
        </a:stretch>
      </xdr:blipFill>
      <xdr:spPr bwMode="auto">
        <a:xfrm>
          <a:off x="8648700" y="495300"/>
          <a:ext cx="1514475" cy="495300"/>
        </a:xfrm>
        <a:prstGeom prst="rect">
          <a:avLst/>
        </a:prstGeom>
        <a:noFill/>
        <a:ln w="9525">
          <a:noFill/>
          <a:miter lim="800000"/>
          <a:headEnd/>
          <a:tailEnd/>
        </a:ln>
      </xdr:spPr>
    </xdr:pic>
    <xdr:clientData/>
  </xdr:twoCellAnchor>
  <xdr:twoCellAnchor editAs="oneCell">
    <xdr:from>
      <xdr:col>1</xdr:col>
      <xdr:colOff>47625</xdr:colOff>
      <xdr:row>2</xdr:row>
      <xdr:rowOff>57150</xdr:rowOff>
    </xdr:from>
    <xdr:to>
      <xdr:col>4</xdr:col>
      <xdr:colOff>381000</xdr:colOff>
      <xdr:row>10</xdr:row>
      <xdr:rowOff>114300</xdr:rowOff>
    </xdr:to>
    <xdr:pic>
      <xdr:nvPicPr>
        <xdr:cNvPr id="5"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438150"/>
          <a:ext cx="1266825" cy="12573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22</xdr:col>
      <xdr:colOff>19050</xdr:colOff>
      <xdr:row>2</xdr:row>
      <xdr:rowOff>47625</xdr:rowOff>
    </xdr:to>
    <xdr:pic>
      <xdr:nvPicPr>
        <xdr:cNvPr id="5121" name="Picture 3"/>
        <xdr:cNvPicPr>
          <a:picLocks noChangeAspect="1" noChangeArrowheads="1"/>
        </xdr:cNvPicPr>
      </xdr:nvPicPr>
      <xdr:blipFill>
        <a:blip xmlns:r="http://schemas.openxmlformats.org/officeDocument/2006/relationships" r:embed="rId1"/>
        <a:srcRect/>
        <a:stretch>
          <a:fillRect/>
        </a:stretch>
      </xdr:blipFill>
      <xdr:spPr bwMode="auto">
        <a:xfrm>
          <a:off x="266700" y="209550"/>
          <a:ext cx="9934575" cy="219075"/>
        </a:xfrm>
        <a:prstGeom prst="rect">
          <a:avLst/>
        </a:prstGeom>
        <a:noFill/>
        <a:ln w="9525">
          <a:noFill/>
          <a:miter lim="800000"/>
          <a:headEnd/>
          <a:tailEnd/>
        </a:ln>
      </xdr:spPr>
    </xdr:pic>
    <xdr:clientData/>
  </xdr:twoCellAnchor>
  <xdr:twoCellAnchor editAs="oneCell">
    <xdr:from>
      <xdr:col>18</xdr:col>
      <xdr:colOff>485775</xdr:colOff>
      <xdr:row>2</xdr:row>
      <xdr:rowOff>114300</xdr:rowOff>
    </xdr:from>
    <xdr:to>
      <xdr:col>22</xdr:col>
      <xdr:colOff>19050</xdr:colOff>
      <xdr:row>5</xdr:row>
      <xdr:rowOff>28575</xdr:rowOff>
    </xdr:to>
    <xdr:pic>
      <xdr:nvPicPr>
        <xdr:cNvPr id="5122" name="Picture 8" descr="logoANA"/>
        <xdr:cNvPicPr>
          <a:picLocks noChangeAspect="1" noChangeArrowheads="1"/>
        </xdr:cNvPicPr>
      </xdr:nvPicPr>
      <xdr:blipFill>
        <a:blip xmlns:r="http://schemas.openxmlformats.org/officeDocument/2006/relationships" r:embed="rId2"/>
        <a:srcRect b="24997"/>
        <a:stretch>
          <a:fillRect/>
        </a:stretch>
      </xdr:blipFill>
      <xdr:spPr bwMode="auto">
        <a:xfrm>
          <a:off x="8686800" y="495300"/>
          <a:ext cx="1514475" cy="495300"/>
        </a:xfrm>
        <a:prstGeom prst="rect">
          <a:avLst/>
        </a:prstGeom>
        <a:noFill/>
        <a:ln w="9525">
          <a:noFill/>
          <a:miter lim="800000"/>
          <a:headEnd/>
          <a:tailEnd/>
        </a:ln>
      </xdr:spPr>
    </xdr:pic>
    <xdr:clientData/>
  </xdr:twoCellAnchor>
  <xdr:twoCellAnchor editAs="oneCell">
    <xdr:from>
      <xdr:col>2</xdr:col>
      <xdr:colOff>9525</xdr:colOff>
      <xdr:row>2</xdr:row>
      <xdr:rowOff>123825</xdr:rowOff>
    </xdr:from>
    <xdr:to>
      <xdr:col>5</xdr:col>
      <xdr:colOff>38100</xdr:colOff>
      <xdr:row>11</xdr:row>
      <xdr:rowOff>28575</xdr:rowOff>
    </xdr:to>
    <xdr:pic>
      <xdr:nvPicPr>
        <xdr:cNvPr id="5123" name="Imagem 3"/>
        <xdr:cNvPicPr>
          <a:picLocks noChangeAspect="1"/>
        </xdr:cNvPicPr>
      </xdr:nvPicPr>
      <xdr:blipFill>
        <a:blip xmlns:r="http://schemas.openxmlformats.org/officeDocument/2006/relationships" r:embed="rId3"/>
        <a:srcRect r="55901" b="15977"/>
        <a:stretch>
          <a:fillRect/>
        </a:stretch>
      </xdr:blipFill>
      <xdr:spPr bwMode="auto">
        <a:xfrm>
          <a:off x="371475" y="504825"/>
          <a:ext cx="1257300" cy="12954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22</xdr:col>
      <xdr:colOff>19050</xdr:colOff>
      <xdr:row>2</xdr:row>
      <xdr:rowOff>47625</xdr:rowOff>
    </xdr:to>
    <xdr:pic>
      <xdr:nvPicPr>
        <xdr:cNvPr id="6145" name="Picture 3"/>
        <xdr:cNvPicPr>
          <a:picLocks noChangeAspect="1" noChangeArrowheads="1"/>
        </xdr:cNvPicPr>
      </xdr:nvPicPr>
      <xdr:blipFill>
        <a:blip xmlns:r="http://schemas.openxmlformats.org/officeDocument/2006/relationships" r:embed="rId1"/>
        <a:srcRect/>
        <a:stretch>
          <a:fillRect/>
        </a:stretch>
      </xdr:blipFill>
      <xdr:spPr bwMode="auto">
        <a:xfrm>
          <a:off x="266700" y="209550"/>
          <a:ext cx="9934575" cy="219075"/>
        </a:xfrm>
        <a:prstGeom prst="rect">
          <a:avLst/>
        </a:prstGeom>
        <a:noFill/>
        <a:ln w="9525">
          <a:noFill/>
          <a:miter lim="800000"/>
          <a:headEnd/>
          <a:tailEnd/>
        </a:ln>
      </xdr:spPr>
    </xdr:pic>
    <xdr:clientData/>
  </xdr:twoCellAnchor>
  <xdr:twoCellAnchor editAs="oneCell">
    <xdr:from>
      <xdr:col>18</xdr:col>
      <xdr:colOff>485775</xdr:colOff>
      <xdr:row>2</xdr:row>
      <xdr:rowOff>114300</xdr:rowOff>
    </xdr:from>
    <xdr:to>
      <xdr:col>22</xdr:col>
      <xdr:colOff>19050</xdr:colOff>
      <xdr:row>5</xdr:row>
      <xdr:rowOff>28575</xdr:rowOff>
    </xdr:to>
    <xdr:pic>
      <xdr:nvPicPr>
        <xdr:cNvPr id="6146" name="Picture 8" descr="logoANA"/>
        <xdr:cNvPicPr>
          <a:picLocks noChangeAspect="1" noChangeArrowheads="1"/>
        </xdr:cNvPicPr>
      </xdr:nvPicPr>
      <xdr:blipFill>
        <a:blip xmlns:r="http://schemas.openxmlformats.org/officeDocument/2006/relationships" r:embed="rId2"/>
        <a:srcRect b="24997"/>
        <a:stretch>
          <a:fillRect/>
        </a:stretch>
      </xdr:blipFill>
      <xdr:spPr bwMode="auto">
        <a:xfrm>
          <a:off x="8686800" y="495300"/>
          <a:ext cx="1514475" cy="495300"/>
        </a:xfrm>
        <a:prstGeom prst="rect">
          <a:avLst/>
        </a:prstGeom>
        <a:noFill/>
        <a:ln w="9525">
          <a:noFill/>
          <a:miter lim="800000"/>
          <a:headEnd/>
          <a:tailEnd/>
        </a:ln>
      </xdr:spPr>
    </xdr:pic>
    <xdr:clientData/>
  </xdr:twoCellAnchor>
  <xdr:twoCellAnchor editAs="oneCell">
    <xdr:from>
      <xdr:col>2</xdr:col>
      <xdr:colOff>9525</xdr:colOff>
      <xdr:row>2</xdr:row>
      <xdr:rowOff>123825</xdr:rowOff>
    </xdr:from>
    <xdr:to>
      <xdr:col>5</xdr:col>
      <xdr:colOff>38100</xdr:colOff>
      <xdr:row>11</xdr:row>
      <xdr:rowOff>28575</xdr:rowOff>
    </xdr:to>
    <xdr:pic>
      <xdr:nvPicPr>
        <xdr:cNvPr id="6147" name="Imagem 3"/>
        <xdr:cNvPicPr>
          <a:picLocks noChangeAspect="1"/>
        </xdr:cNvPicPr>
      </xdr:nvPicPr>
      <xdr:blipFill>
        <a:blip xmlns:r="http://schemas.openxmlformats.org/officeDocument/2006/relationships" r:embed="rId3"/>
        <a:srcRect r="55901" b="15977"/>
        <a:stretch>
          <a:fillRect/>
        </a:stretch>
      </xdr:blipFill>
      <xdr:spPr bwMode="auto">
        <a:xfrm>
          <a:off x="371475" y="504825"/>
          <a:ext cx="1257300" cy="12954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22</xdr:col>
      <xdr:colOff>19050</xdr:colOff>
      <xdr:row>2</xdr:row>
      <xdr:rowOff>47625</xdr:rowOff>
    </xdr:to>
    <xdr:pic>
      <xdr:nvPicPr>
        <xdr:cNvPr id="7169" name="Picture 3"/>
        <xdr:cNvPicPr>
          <a:picLocks noChangeAspect="1" noChangeArrowheads="1"/>
        </xdr:cNvPicPr>
      </xdr:nvPicPr>
      <xdr:blipFill>
        <a:blip xmlns:r="http://schemas.openxmlformats.org/officeDocument/2006/relationships" r:embed="rId1"/>
        <a:srcRect/>
        <a:stretch>
          <a:fillRect/>
        </a:stretch>
      </xdr:blipFill>
      <xdr:spPr bwMode="auto">
        <a:xfrm>
          <a:off x="266700" y="209550"/>
          <a:ext cx="9934575" cy="219075"/>
        </a:xfrm>
        <a:prstGeom prst="rect">
          <a:avLst/>
        </a:prstGeom>
        <a:noFill/>
        <a:ln w="9525">
          <a:noFill/>
          <a:miter lim="800000"/>
          <a:headEnd/>
          <a:tailEnd/>
        </a:ln>
      </xdr:spPr>
    </xdr:pic>
    <xdr:clientData/>
  </xdr:twoCellAnchor>
  <xdr:twoCellAnchor editAs="oneCell">
    <xdr:from>
      <xdr:col>18</xdr:col>
      <xdr:colOff>485775</xdr:colOff>
      <xdr:row>2</xdr:row>
      <xdr:rowOff>114300</xdr:rowOff>
    </xdr:from>
    <xdr:to>
      <xdr:col>22</xdr:col>
      <xdr:colOff>19050</xdr:colOff>
      <xdr:row>5</xdr:row>
      <xdr:rowOff>28575</xdr:rowOff>
    </xdr:to>
    <xdr:pic>
      <xdr:nvPicPr>
        <xdr:cNvPr id="7170" name="Picture 8" descr="logoANA"/>
        <xdr:cNvPicPr>
          <a:picLocks noChangeAspect="1" noChangeArrowheads="1"/>
        </xdr:cNvPicPr>
      </xdr:nvPicPr>
      <xdr:blipFill>
        <a:blip xmlns:r="http://schemas.openxmlformats.org/officeDocument/2006/relationships" r:embed="rId2"/>
        <a:srcRect b="24997"/>
        <a:stretch>
          <a:fillRect/>
        </a:stretch>
      </xdr:blipFill>
      <xdr:spPr bwMode="auto">
        <a:xfrm>
          <a:off x="8686800" y="495300"/>
          <a:ext cx="1514475" cy="495300"/>
        </a:xfrm>
        <a:prstGeom prst="rect">
          <a:avLst/>
        </a:prstGeom>
        <a:noFill/>
        <a:ln w="9525">
          <a:noFill/>
          <a:miter lim="800000"/>
          <a:headEnd/>
          <a:tailEnd/>
        </a:ln>
      </xdr:spPr>
    </xdr:pic>
    <xdr:clientData/>
  </xdr:twoCellAnchor>
  <xdr:twoCellAnchor editAs="oneCell">
    <xdr:from>
      <xdr:col>2</xdr:col>
      <xdr:colOff>9525</xdr:colOff>
      <xdr:row>2</xdr:row>
      <xdr:rowOff>123825</xdr:rowOff>
    </xdr:from>
    <xdr:to>
      <xdr:col>5</xdr:col>
      <xdr:colOff>38100</xdr:colOff>
      <xdr:row>11</xdr:row>
      <xdr:rowOff>28575</xdr:rowOff>
    </xdr:to>
    <xdr:pic>
      <xdr:nvPicPr>
        <xdr:cNvPr id="7171" name="Imagem 3"/>
        <xdr:cNvPicPr>
          <a:picLocks noChangeAspect="1"/>
        </xdr:cNvPicPr>
      </xdr:nvPicPr>
      <xdr:blipFill>
        <a:blip xmlns:r="http://schemas.openxmlformats.org/officeDocument/2006/relationships" r:embed="rId3"/>
        <a:srcRect r="55901" b="15977"/>
        <a:stretch>
          <a:fillRect/>
        </a:stretch>
      </xdr:blipFill>
      <xdr:spPr bwMode="auto">
        <a:xfrm>
          <a:off x="371475" y="504825"/>
          <a:ext cx="1257300" cy="12954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22</xdr:col>
      <xdr:colOff>19050</xdr:colOff>
      <xdr:row>2</xdr:row>
      <xdr:rowOff>47625</xdr:rowOff>
    </xdr:to>
    <xdr:pic>
      <xdr:nvPicPr>
        <xdr:cNvPr id="8193" name="Picture 3"/>
        <xdr:cNvPicPr>
          <a:picLocks noChangeAspect="1" noChangeArrowheads="1"/>
        </xdr:cNvPicPr>
      </xdr:nvPicPr>
      <xdr:blipFill>
        <a:blip xmlns:r="http://schemas.openxmlformats.org/officeDocument/2006/relationships" r:embed="rId1"/>
        <a:srcRect/>
        <a:stretch>
          <a:fillRect/>
        </a:stretch>
      </xdr:blipFill>
      <xdr:spPr bwMode="auto">
        <a:xfrm>
          <a:off x="266700" y="209550"/>
          <a:ext cx="9934575" cy="219075"/>
        </a:xfrm>
        <a:prstGeom prst="rect">
          <a:avLst/>
        </a:prstGeom>
        <a:noFill/>
        <a:ln w="9525">
          <a:noFill/>
          <a:miter lim="800000"/>
          <a:headEnd/>
          <a:tailEnd/>
        </a:ln>
      </xdr:spPr>
    </xdr:pic>
    <xdr:clientData/>
  </xdr:twoCellAnchor>
  <xdr:twoCellAnchor editAs="oneCell">
    <xdr:from>
      <xdr:col>18</xdr:col>
      <xdr:colOff>485775</xdr:colOff>
      <xdr:row>2</xdr:row>
      <xdr:rowOff>114300</xdr:rowOff>
    </xdr:from>
    <xdr:to>
      <xdr:col>22</xdr:col>
      <xdr:colOff>19050</xdr:colOff>
      <xdr:row>5</xdr:row>
      <xdr:rowOff>28575</xdr:rowOff>
    </xdr:to>
    <xdr:pic>
      <xdr:nvPicPr>
        <xdr:cNvPr id="8194" name="Picture 8" descr="logoANA"/>
        <xdr:cNvPicPr>
          <a:picLocks noChangeAspect="1" noChangeArrowheads="1"/>
        </xdr:cNvPicPr>
      </xdr:nvPicPr>
      <xdr:blipFill>
        <a:blip xmlns:r="http://schemas.openxmlformats.org/officeDocument/2006/relationships" r:embed="rId2"/>
        <a:srcRect b="24997"/>
        <a:stretch>
          <a:fillRect/>
        </a:stretch>
      </xdr:blipFill>
      <xdr:spPr bwMode="auto">
        <a:xfrm>
          <a:off x="8686800" y="495300"/>
          <a:ext cx="1514475" cy="495300"/>
        </a:xfrm>
        <a:prstGeom prst="rect">
          <a:avLst/>
        </a:prstGeom>
        <a:noFill/>
        <a:ln w="9525">
          <a:noFill/>
          <a:miter lim="800000"/>
          <a:headEnd/>
          <a:tailEnd/>
        </a:ln>
      </xdr:spPr>
    </xdr:pic>
    <xdr:clientData/>
  </xdr:twoCellAnchor>
  <xdr:twoCellAnchor editAs="oneCell">
    <xdr:from>
      <xdr:col>2</xdr:col>
      <xdr:colOff>9525</xdr:colOff>
      <xdr:row>2</xdr:row>
      <xdr:rowOff>123825</xdr:rowOff>
    </xdr:from>
    <xdr:to>
      <xdr:col>5</xdr:col>
      <xdr:colOff>38100</xdr:colOff>
      <xdr:row>11</xdr:row>
      <xdr:rowOff>28575</xdr:rowOff>
    </xdr:to>
    <xdr:pic>
      <xdr:nvPicPr>
        <xdr:cNvPr id="8195" name="Imagem 3"/>
        <xdr:cNvPicPr>
          <a:picLocks noChangeAspect="1"/>
        </xdr:cNvPicPr>
      </xdr:nvPicPr>
      <xdr:blipFill>
        <a:blip xmlns:r="http://schemas.openxmlformats.org/officeDocument/2006/relationships" r:embed="rId3"/>
        <a:srcRect r="55901" b="15977"/>
        <a:stretch>
          <a:fillRect/>
        </a:stretch>
      </xdr:blipFill>
      <xdr:spPr bwMode="auto">
        <a:xfrm>
          <a:off x="371475" y="504825"/>
          <a:ext cx="1257300" cy="1295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xdr:colOff>
      <xdr:row>1</xdr:row>
      <xdr:rowOff>28575</xdr:rowOff>
    </xdr:from>
    <xdr:to>
      <xdr:col>22</xdr:col>
      <xdr:colOff>95250</xdr:colOff>
      <xdr:row>2</xdr:row>
      <xdr:rowOff>38100</xdr:rowOff>
    </xdr:to>
    <xdr:pic>
      <xdr:nvPicPr>
        <xdr:cNvPr id="1025" name="Picture 3"/>
        <xdr:cNvPicPr>
          <a:picLocks noChangeAspect="1" noChangeArrowheads="1"/>
        </xdr:cNvPicPr>
      </xdr:nvPicPr>
      <xdr:blipFill>
        <a:blip xmlns:r="http://schemas.openxmlformats.org/officeDocument/2006/relationships" r:embed="rId1"/>
        <a:srcRect/>
        <a:stretch>
          <a:fillRect/>
        </a:stretch>
      </xdr:blipFill>
      <xdr:spPr bwMode="auto">
        <a:xfrm>
          <a:off x="276225" y="219075"/>
          <a:ext cx="9124950" cy="200025"/>
        </a:xfrm>
        <a:prstGeom prst="rect">
          <a:avLst/>
        </a:prstGeom>
        <a:noFill/>
        <a:ln w="9525">
          <a:noFill/>
          <a:miter lim="800000"/>
          <a:headEnd/>
          <a:tailEnd/>
        </a:ln>
      </xdr:spPr>
    </xdr:pic>
    <xdr:clientData/>
  </xdr:twoCellAnchor>
  <xdr:twoCellAnchor editAs="oneCell">
    <xdr:from>
      <xdr:col>18</xdr:col>
      <xdr:colOff>485775</xdr:colOff>
      <xdr:row>2</xdr:row>
      <xdr:rowOff>114300</xdr:rowOff>
    </xdr:from>
    <xdr:to>
      <xdr:col>22</xdr:col>
      <xdr:colOff>19050</xdr:colOff>
      <xdr:row>5</xdr:row>
      <xdr:rowOff>28575</xdr:rowOff>
    </xdr:to>
    <xdr:pic>
      <xdr:nvPicPr>
        <xdr:cNvPr id="1026" name="Picture 8" descr="logoANA"/>
        <xdr:cNvPicPr>
          <a:picLocks noChangeAspect="1" noChangeArrowheads="1"/>
        </xdr:cNvPicPr>
      </xdr:nvPicPr>
      <xdr:blipFill>
        <a:blip xmlns:r="http://schemas.openxmlformats.org/officeDocument/2006/relationships" r:embed="rId2"/>
        <a:srcRect b="24997"/>
        <a:stretch>
          <a:fillRect/>
        </a:stretch>
      </xdr:blipFill>
      <xdr:spPr bwMode="auto">
        <a:xfrm>
          <a:off x="7810500" y="495300"/>
          <a:ext cx="1514475" cy="495300"/>
        </a:xfrm>
        <a:prstGeom prst="rect">
          <a:avLst/>
        </a:prstGeom>
        <a:noFill/>
        <a:ln w="9525">
          <a:noFill/>
          <a:miter lim="800000"/>
          <a:headEnd/>
          <a:tailEnd/>
        </a:ln>
      </xdr:spPr>
    </xdr:pic>
    <xdr:clientData/>
  </xdr:twoCellAnchor>
  <xdr:twoCellAnchor editAs="oneCell">
    <xdr:from>
      <xdr:col>1</xdr:col>
      <xdr:colOff>57150</xdr:colOff>
      <xdr:row>2</xdr:row>
      <xdr:rowOff>57150</xdr:rowOff>
    </xdr:from>
    <xdr:to>
      <xdr:col>4</xdr:col>
      <xdr:colOff>390525</xdr:colOff>
      <xdr:row>10</xdr:row>
      <xdr:rowOff>114300</xdr:rowOff>
    </xdr:to>
    <xdr:pic>
      <xdr:nvPicPr>
        <xdr:cNvPr id="5"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 y="438150"/>
          <a:ext cx="1266825" cy="12573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28575</xdr:colOff>
      <xdr:row>1</xdr:row>
      <xdr:rowOff>28575</xdr:rowOff>
    </xdr:from>
    <xdr:to>
      <xdr:col>22</xdr:col>
      <xdr:colOff>95250</xdr:colOff>
      <xdr:row>2</xdr:row>
      <xdr:rowOff>38100</xdr:rowOff>
    </xdr:to>
    <xdr:pic>
      <xdr:nvPicPr>
        <xdr:cNvPr id="2" name="Picture 3"/>
        <xdr:cNvPicPr>
          <a:picLocks noChangeAspect="1" noChangeArrowheads="1"/>
        </xdr:cNvPicPr>
      </xdr:nvPicPr>
      <xdr:blipFill>
        <a:blip xmlns:r="http://schemas.openxmlformats.org/officeDocument/2006/relationships" r:embed="rId1"/>
        <a:srcRect/>
        <a:stretch>
          <a:fillRect/>
        </a:stretch>
      </xdr:blipFill>
      <xdr:spPr bwMode="auto">
        <a:xfrm>
          <a:off x="276225" y="219075"/>
          <a:ext cx="9124950" cy="200025"/>
        </a:xfrm>
        <a:prstGeom prst="rect">
          <a:avLst/>
        </a:prstGeom>
        <a:noFill/>
        <a:ln w="9525">
          <a:noFill/>
          <a:miter lim="800000"/>
          <a:headEnd/>
          <a:tailEnd/>
        </a:ln>
      </xdr:spPr>
    </xdr:pic>
    <xdr:clientData/>
  </xdr:twoCellAnchor>
  <xdr:twoCellAnchor editAs="oneCell">
    <xdr:from>
      <xdr:col>18</xdr:col>
      <xdr:colOff>485775</xdr:colOff>
      <xdr:row>2</xdr:row>
      <xdr:rowOff>114300</xdr:rowOff>
    </xdr:from>
    <xdr:to>
      <xdr:col>22</xdr:col>
      <xdr:colOff>19050</xdr:colOff>
      <xdr:row>5</xdr:row>
      <xdr:rowOff>28575</xdr:rowOff>
    </xdr:to>
    <xdr:pic>
      <xdr:nvPicPr>
        <xdr:cNvPr id="3" name="Picture 8" descr="logoANA"/>
        <xdr:cNvPicPr>
          <a:picLocks noChangeAspect="1" noChangeArrowheads="1"/>
        </xdr:cNvPicPr>
      </xdr:nvPicPr>
      <xdr:blipFill>
        <a:blip xmlns:r="http://schemas.openxmlformats.org/officeDocument/2006/relationships" r:embed="rId2"/>
        <a:srcRect b="24997"/>
        <a:stretch>
          <a:fillRect/>
        </a:stretch>
      </xdr:blipFill>
      <xdr:spPr bwMode="auto">
        <a:xfrm>
          <a:off x="7810500" y="495300"/>
          <a:ext cx="1514475" cy="495300"/>
        </a:xfrm>
        <a:prstGeom prst="rect">
          <a:avLst/>
        </a:prstGeom>
        <a:noFill/>
        <a:ln w="9525">
          <a:noFill/>
          <a:miter lim="800000"/>
          <a:headEnd/>
          <a:tailEnd/>
        </a:ln>
      </xdr:spPr>
    </xdr:pic>
    <xdr:clientData/>
  </xdr:twoCellAnchor>
  <xdr:twoCellAnchor editAs="oneCell">
    <xdr:from>
      <xdr:col>1</xdr:col>
      <xdr:colOff>57150</xdr:colOff>
      <xdr:row>2</xdr:row>
      <xdr:rowOff>57150</xdr:rowOff>
    </xdr:from>
    <xdr:to>
      <xdr:col>4</xdr:col>
      <xdr:colOff>390525</xdr:colOff>
      <xdr:row>10</xdr:row>
      <xdr:rowOff>114300</xdr:rowOff>
    </xdr:to>
    <xdr:pic>
      <xdr:nvPicPr>
        <xdr:cNvPr id="5"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 y="438150"/>
          <a:ext cx="1266825" cy="12573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9"/>
  <sheetViews>
    <sheetView tabSelected="1" view="pageBreakPreview" topLeftCell="A10" zoomScaleNormal="100" zoomScaleSheetLayoutView="100" workbookViewId="0">
      <selection activeCell="T8" sqref="T8:V8"/>
    </sheetView>
  </sheetViews>
  <sheetFormatPr defaultRowHeight="15" x14ac:dyDescent="0.25"/>
  <cols>
    <col min="1" max="1" width="4.28515625" customWidth="1"/>
    <col min="2" max="2" width="1.7109375" style="12" customWidth="1"/>
    <col min="3" max="5" width="6.140625" style="12" customWidth="1"/>
    <col min="6" max="7" width="7.7109375" style="12" customWidth="1"/>
    <col min="8" max="15" width="7.42578125" style="12" customWidth="1"/>
    <col min="16" max="17" width="8.140625" style="12" customWidth="1"/>
    <col min="18" max="22" width="7.42578125" style="12" customWidth="1"/>
    <col min="23" max="23" width="1.7109375" style="12" customWidth="1"/>
  </cols>
  <sheetData>
    <row r="2" spans="1:23" x14ac:dyDescent="0.25">
      <c r="A2" s="67" t="s">
        <v>202</v>
      </c>
      <c r="B2" s="11"/>
      <c r="C2" s="11"/>
      <c r="D2" s="11"/>
      <c r="E2" s="11"/>
      <c r="F2" s="11"/>
      <c r="G2" s="11"/>
      <c r="H2" s="11"/>
      <c r="I2" s="11"/>
      <c r="J2" s="11"/>
      <c r="K2" s="11"/>
      <c r="L2" s="11"/>
      <c r="M2" s="11"/>
      <c r="N2" s="11"/>
      <c r="O2" s="11"/>
      <c r="P2" s="11"/>
      <c r="Q2" s="11"/>
      <c r="R2" s="11"/>
      <c r="S2" s="11"/>
      <c r="T2" s="11"/>
      <c r="U2" s="11"/>
      <c r="V2" s="11"/>
      <c r="W2" s="11"/>
    </row>
    <row r="3" spans="1:23" ht="15" customHeight="1" x14ac:dyDescent="0.25">
      <c r="A3" s="67"/>
      <c r="B3" s="13"/>
      <c r="C3" s="13"/>
      <c r="D3" s="13"/>
      <c r="E3" s="13"/>
      <c r="F3" s="68" t="s">
        <v>80</v>
      </c>
      <c r="G3" s="68"/>
      <c r="H3" s="68"/>
      <c r="I3" s="68"/>
      <c r="J3" s="68"/>
      <c r="K3" s="68"/>
      <c r="L3" s="68"/>
      <c r="M3" s="68"/>
      <c r="N3" s="68"/>
      <c r="O3" s="68"/>
      <c r="P3" s="68"/>
      <c r="Q3" s="68"/>
      <c r="R3" s="68"/>
      <c r="S3" s="68"/>
      <c r="T3" s="13"/>
      <c r="U3" s="13"/>
      <c r="V3" s="13"/>
      <c r="W3" s="13"/>
    </row>
    <row r="4" spans="1:23" ht="15" customHeight="1" x14ac:dyDescent="0.25">
      <c r="A4" s="67"/>
      <c r="B4" s="13"/>
      <c r="C4" s="13"/>
      <c r="D4" s="13"/>
      <c r="E4" s="13"/>
      <c r="F4" s="68"/>
      <c r="G4" s="68"/>
      <c r="H4" s="68"/>
      <c r="I4" s="68"/>
      <c r="J4" s="68"/>
      <c r="K4" s="68"/>
      <c r="L4" s="68"/>
      <c r="M4" s="68"/>
      <c r="N4" s="68"/>
      <c r="O4" s="68"/>
      <c r="P4" s="68"/>
      <c r="Q4" s="68"/>
      <c r="R4" s="68"/>
      <c r="S4" s="68"/>
      <c r="T4" s="13"/>
      <c r="U4" s="13"/>
      <c r="V4" s="13"/>
      <c r="W4" s="13"/>
    </row>
    <row r="5" spans="1:23" ht="15.75" x14ac:dyDescent="0.25">
      <c r="A5" s="67"/>
      <c r="B5" s="13"/>
      <c r="C5" s="14"/>
      <c r="D5" s="14"/>
      <c r="E5" s="14"/>
      <c r="F5" s="15" t="s">
        <v>36</v>
      </c>
      <c r="G5" s="14"/>
      <c r="H5" s="14"/>
      <c r="I5" s="14"/>
      <c r="J5" s="14"/>
      <c r="K5" s="14"/>
      <c r="L5" s="14"/>
      <c r="M5" s="14"/>
      <c r="N5" s="14"/>
      <c r="O5" s="14"/>
      <c r="P5" s="14"/>
      <c r="Q5" s="14"/>
      <c r="R5" s="14"/>
      <c r="S5" s="14"/>
      <c r="T5" s="14"/>
      <c r="U5" s="14"/>
      <c r="V5" s="14"/>
      <c r="W5" s="13"/>
    </row>
    <row r="6" spans="1:23" ht="7.5" customHeight="1" x14ac:dyDescent="0.25">
      <c r="A6" s="67"/>
      <c r="B6" s="13"/>
      <c r="C6" s="14"/>
      <c r="D6" s="14"/>
      <c r="E6" s="14"/>
      <c r="F6" s="14"/>
      <c r="G6" s="14"/>
      <c r="H6" s="14"/>
      <c r="I6" s="14"/>
      <c r="J6" s="14"/>
      <c r="K6" s="14"/>
      <c r="L6" s="14"/>
      <c r="M6" s="14"/>
      <c r="N6" s="14"/>
      <c r="O6" s="14"/>
      <c r="P6" s="14"/>
      <c r="Q6" s="14"/>
      <c r="R6" s="20"/>
      <c r="S6" s="20"/>
      <c r="T6" s="20"/>
      <c r="U6" s="20"/>
      <c r="V6" s="20"/>
      <c r="W6" s="13"/>
    </row>
    <row r="7" spans="1:23" ht="16.5" thickBot="1" x14ac:dyDescent="0.3">
      <c r="A7" s="67"/>
      <c r="B7" s="13"/>
      <c r="C7" s="14"/>
      <c r="D7" s="14"/>
      <c r="E7" s="14"/>
      <c r="F7" s="15" t="s">
        <v>37</v>
      </c>
      <c r="G7" s="13"/>
      <c r="H7" s="13"/>
      <c r="I7" s="13"/>
      <c r="J7" s="13"/>
      <c r="K7" s="13"/>
      <c r="L7" s="13"/>
      <c r="M7" s="13"/>
      <c r="N7" s="13"/>
      <c r="O7" s="13"/>
      <c r="P7" s="13"/>
      <c r="Q7" s="13"/>
      <c r="R7" s="20"/>
      <c r="S7" s="20"/>
      <c r="T7" s="75" t="s">
        <v>220</v>
      </c>
      <c r="U7" s="75"/>
      <c r="V7" s="75"/>
      <c r="W7" s="13"/>
    </row>
    <row r="8" spans="1:23" ht="16.5" thickBot="1" x14ac:dyDescent="0.3">
      <c r="A8" s="67"/>
      <c r="B8" s="13"/>
      <c r="C8" s="14"/>
      <c r="D8" s="14"/>
      <c r="E8" s="14"/>
      <c r="F8" s="13"/>
      <c r="G8" s="13"/>
      <c r="H8" s="13"/>
      <c r="I8" s="13"/>
      <c r="J8" s="13"/>
      <c r="K8" s="13"/>
      <c r="L8" s="13"/>
      <c r="M8" s="13"/>
      <c r="N8" s="13"/>
      <c r="O8" s="13"/>
      <c r="P8" s="13"/>
      <c r="Q8" s="13"/>
      <c r="R8" s="20"/>
      <c r="S8" s="20"/>
      <c r="T8" s="78">
        <v>2016</v>
      </c>
      <c r="U8" s="79"/>
      <c r="V8" s="80"/>
      <c r="W8" s="13"/>
    </row>
    <row r="9" spans="1:23" ht="15.75" x14ac:dyDescent="0.25">
      <c r="A9" s="67"/>
      <c r="B9" s="13"/>
      <c r="C9" s="20"/>
      <c r="D9" s="20"/>
      <c r="E9" s="20"/>
      <c r="F9" s="15"/>
      <c r="G9" s="20"/>
      <c r="H9" s="20"/>
      <c r="I9" s="20"/>
      <c r="J9" s="20"/>
      <c r="K9" s="20"/>
      <c r="L9" s="20"/>
      <c r="M9" s="20"/>
      <c r="N9" s="20"/>
      <c r="O9" s="20"/>
      <c r="P9" s="20"/>
      <c r="Q9" s="20"/>
      <c r="R9" s="20"/>
      <c r="S9" s="20"/>
      <c r="T9" s="20"/>
      <c r="U9" s="20"/>
      <c r="V9" s="20"/>
      <c r="W9" s="13"/>
    </row>
    <row r="10" spans="1:23" ht="9" customHeight="1" x14ac:dyDescent="0.25">
      <c r="A10" s="67"/>
      <c r="B10" s="13"/>
      <c r="C10" s="20"/>
      <c r="D10" s="20"/>
      <c r="E10" s="20"/>
      <c r="F10" s="20"/>
      <c r="G10" s="20"/>
      <c r="H10" s="20"/>
      <c r="I10" s="20"/>
      <c r="J10" s="20"/>
      <c r="K10" s="20"/>
      <c r="L10" s="20"/>
      <c r="M10" s="20"/>
      <c r="N10" s="20"/>
      <c r="O10" s="20"/>
      <c r="P10" s="20"/>
      <c r="Q10" s="20"/>
      <c r="R10" s="20"/>
      <c r="S10" s="20"/>
      <c r="T10" s="20"/>
      <c r="U10" s="20"/>
      <c r="V10" s="20"/>
      <c r="W10" s="13"/>
    </row>
    <row r="11" spans="1:23" ht="15.75" x14ac:dyDescent="0.25">
      <c r="A11" s="67"/>
      <c r="B11" s="13"/>
      <c r="C11" s="20"/>
      <c r="D11" s="23" t="s">
        <v>81</v>
      </c>
      <c r="E11" s="20"/>
      <c r="F11" s="20"/>
      <c r="G11" s="20"/>
      <c r="H11" s="20"/>
      <c r="I11" s="20"/>
      <c r="J11" s="20"/>
      <c r="K11" s="20"/>
      <c r="L11" s="20"/>
      <c r="M11" s="20"/>
      <c r="N11" s="20"/>
      <c r="O11" s="20"/>
      <c r="P11" s="20"/>
      <c r="Q11" s="20"/>
      <c r="R11" s="20"/>
      <c r="S11" s="20"/>
      <c r="T11" s="20"/>
      <c r="U11" s="20"/>
      <c r="V11" s="20"/>
      <c r="W11" s="13"/>
    </row>
    <row r="12" spans="1:23" ht="6" customHeight="1" x14ac:dyDescent="0.25">
      <c r="A12" s="67"/>
      <c r="B12" s="13"/>
      <c r="C12" s="20"/>
      <c r="D12" s="74"/>
      <c r="E12" s="74"/>
      <c r="F12" s="74"/>
      <c r="G12" s="74"/>
      <c r="H12" s="74"/>
      <c r="I12" s="74"/>
      <c r="J12" s="74"/>
      <c r="K12" s="74"/>
      <c r="L12" s="74"/>
      <c r="M12" s="74"/>
      <c r="N12" s="74"/>
      <c r="O12" s="74"/>
      <c r="P12" s="74"/>
      <c r="Q12" s="74"/>
      <c r="R12" s="74"/>
      <c r="S12" s="74"/>
      <c r="T12" s="74"/>
      <c r="U12" s="74"/>
      <c r="V12" s="20"/>
      <c r="W12" s="13"/>
    </row>
    <row r="13" spans="1:23" ht="15.75" customHeight="1" x14ac:dyDescent="0.25">
      <c r="A13" s="67"/>
      <c r="B13" s="13"/>
      <c r="C13" s="20"/>
      <c r="D13" s="69" t="s">
        <v>203</v>
      </c>
      <c r="E13" s="69"/>
      <c r="F13" s="69"/>
      <c r="G13" s="69"/>
      <c r="H13" s="69"/>
      <c r="I13" s="69"/>
      <c r="J13" s="69"/>
      <c r="K13" s="69"/>
      <c r="L13" s="69"/>
      <c r="M13" s="69"/>
      <c r="N13" s="69"/>
      <c r="O13" s="69"/>
      <c r="P13" s="69"/>
      <c r="Q13" s="69"/>
      <c r="R13" s="69"/>
      <c r="S13" s="69"/>
      <c r="T13" s="69"/>
      <c r="U13" s="69"/>
      <c r="V13" s="20"/>
      <c r="W13" s="13"/>
    </row>
    <row r="14" spans="1:23" x14ac:dyDescent="0.25">
      <c r="A14" s="67"/>
      <c r="B14" s="13"/>
      <c r="C14" s="20"/>
      <c r="D14" s="69"/>
      <c r="E14" s="69"/>
      <c r="F14" s="69"/>
      <c r="G14" s="69"/>
      <c r="H14" s="69"/>
      <c r="I14" s="69"/>
      <c r="J14" s="69"/>
      <c r="K14" s="69"/>
      <c r="L14" s="69"/>
      <c r="M14" s="69"/>
      <c r="N14" s="69"/>
      <c r="O14" s="69"/>
      <c r="P14" s="69"/>
      <c r="Q14" s="69"/>
      <c r="R14" s="69"/>
      <c r="S14" s="69"/>
      <c r="T14" s="69"/>
      <c r="U14" s="69"/>
      <c r="V14" s="20"/>
      <c r="W14" s="13"/>
    </row>
    <row r="15" spans="1:23" x14ac:dyDescent="0.25">
      <c r="A15" s="67"/>
      <c r="B15" s="13"/>
      <c r="C15" s="20"/>
      <c r="D15" s="69"/>
      <c r="E15" s="69"/>
      <c r="F15" s="69"/>
      <c r="G15" s="69"/>
      <c r="H15" s="69"/>
      <c r="I15" s="69"/>
      <c r="J15" s="69"/>
      <c r="K15" s="69"/>
      <c r="L15" s="69"/>
      <c r="M15" s="69"/>
      <c r="N15" s="69"/>
      <c r="O15" s="69"/>
      <c r="P15" s="69"/>
      <c r="Q15" s="69"/>
      <c r="R15" s="69"/>
      <c r="S15" s="69"/>
      <c r="T15" s="69"/>
      <c r="U15" s="69"/>
      <c r="V15" s="20"/>
      <c r="W15" s="13"/>
    </row>
    <row r="16" spans="1:23" ht="6" customHeight="1" x14ac:dyDescent="0.25">
      <c r="A16" s="67"/>
      <c r="B16" s="13"/>
      <c r="C16" s="20"/>
      <c r="D16" s="43"/>
      <c r="E16" s="44"/>
      <c r="F16" s="44"/>
      <c r="G16" s="44"/>
      <c r="H16" s="44"/>
      <c r="I16" s="44"/>
      <c r="J16" s="44"/>
      <c r="K16" s="44"/>
      <c r="L16" s="44"/>
      <c r="M16" s="44"/>
      <c r="N16" s="44"/>
      <c r="O16" s="44"/>
      <c r="P16" s="44"/>
      <c r="Q16" s="44"/>
      <c r="R16" s="44"/>
      <c r="S16" s="44"/>
      <c r="T16" s="44"/>
      <c r="U16" s="44"/>
      <c r="V16" s="20"/>
      <c r="W16" s="13"/>
    </row>
    <row r="17" spans="1:23" ht="15" customHeight="1" x14ac:dyDescent="0.25">
      <c r="A17" s="67"/>
      <c r="B17" s="13"/>
      <c r="C17" s="20"/>
      <c r="D17" s="71" t="s">
        <v>204</v>
      </c>
      <c r="E17" s="71"/>
      <c r="F17" s="71"/>
      <c r="G17" s="71"/>
      <c r="H17" s="71"/>
      <c r="I17" s="71"/>
      <c r="J17" s="71"/>
      <c r="K17" s="71"/>
      <c r="L17" s="71"/>
      <c r="M17" s="71"/>
      <c r="N17" s="71"/>
      <c r="O17" s="71"/>
      <c r="P17" s="71"/>
      <c r="Q17" s="71"/>
      <c r="R17" s="71"/>
      <c r="S17" s="71"/>
      <c r="T17" s="71"/>
      <c r="U17" s="71"/>
      <c r="V17" s="20"/>
      <c r="W17" s="13"/>
    </row>
    <row r="18" spans="1:23" x14ac:dyDescent="0.25">
      <c r="A18" s="67"/>
      <c r="B18" s="13"/>
      <c r="C18" s="20"/>
      <c r="D18" s="71"/>
      <c r="E18" s="71"/>
      <c r="F18" s="71"/>
      <c r="G18" s="71"/>
      <c r="H18" s="71"/>
      <c r="I18" s="71"/>
      <c r="J18" s="71"/>
      <c r="K18" s="71"/>
      <c r="L18" s="71"/>
      <c r="M18" s="71"/>
      <c r="N18" s="71"/>
      <c r="O18" s="71"/>
      <c r="P18" s="71"/>
      <c r="Q18" s="71"/>
      <c r="R18" s="71"/>
      <c r="S18" s="71"/>
      <c r="T18" s="71"/>
      <c r="U18" s="71"/>
      <c r="V18" s="20"/>
      <c r="W18" s="13"/>
    </row>
    <row r="19" spans="1:23" ht="6" customHeight="1" x14ac:dyDescent="0.25">
      <c r="A19" s="67"/>
      <c r="B19" s="13"/>
      <c r="C19" s="20"/>
      <c r="D19" s="70"/>
      <c r="E19" s="70"/>
      <c r="F19" s="70"/>
      <c r="G19" s="70"/>
      <c r="H19" s="70"/>
      <c r="I19" s="70"/>
      <c r="J19" s="70"/>
      <c r="K19" s="70"/>
      <c r="L19" s="70"/>
      <c r="M19" s="70"/>
      <c r="N19" s="70"/>
      <c r="O19" s="70"/>
      <c r="P19" s="70"/>
      <c r="Q19" s="70"/>
      <c r="R19" s="70"/>
      <c r="S19" s="70"/>
      <c r="T19" s="70"/>
      <c r="U19" s="70"/>
      <c r="V19" s="20"/>
      <c r="W19" s="13"/>
    </row>
    <row r="20" spans="1:23" ht="15" customHeight="1" x14ac:dyDescent="0.25">
      <c r="A20" s="67"/>
      <c r="B20" s="13"/>
      <c r="C20" s="20"/>
      <c r="D20" s="71" t="s">
        <v>208</v>
      </c>
      <c r="E20" s="71"/>
      <c r="F20" s="71"/>
      <c r="G20" s="71"/>
      <c r="H20" s="71"/>
      <c r="I20" s="71"/>
      <c r="J20" s="71"/>
      <c r="K20" s="71"/>
      <c r="L20" s="71"/>
      <c r="M20" s="71"/>
      <c r="N20" s="71"/>
      <c r="O20" s="71"/>
      <c r="P20" s="71"/>
      <c r="Q20" s="71"/>
      <c r="R20" s="71"/>
      <c r="S20" s="71"/>
      <c r="T20" s="71"/>
      <c r="U20" s="71"/>
      <c r="V20" s="20"/>
      <c r="W20" s="13"/>
    </row>
    <row r="21" spans="1:23" ht="15" customHeight="1" x14ac:dyDescent="0.25">
      <c r="A21" s="67"/>
      <c r="B21" s="13"/>
      <c r="C21" s="20"/>
      <c r="D21" s="71"/>
      <c r="E21" s="71"/>
      <c r="F21" s="71"/>
      <c r="G21" s="71"/>
      <c r="H21" s="71"/>
      <c r="I21" s="71"/>
      <c r="J21" s="71"/>
      <c r="K21" s="71"/>
      <c r="L21" s="71"/>
      <c r="M21" s="71"/>
      <c r="N21" s="71"/>
      <c r="O21" s="71"/>
      <c r="P21" s="71"/>
      <c r="Q21" s="71"/>
      <c r="R21" s="71"/>
      <c r="S21" s="71"/>
      <c r="T21" s="71"/>
      <c r="U21" s="71"/>
      <c r="V21" s="20"/>
      <c r="W21" s="13"/>
    </row>
    <row r="22" spans="1:23" ht="6" customHeight="1" x14ac:dyDescent="0.25">
      <c r="A22" s="67"/>
      <c r="B22" s="13"/>
      <c r="C22" s="20"/>
      <c r="D22" s="44"/>
      <c r="E22" s="44"/>
      <c r="F22" s="44"/>
      <c r="G22" s="44"/>
      <c r="H22" s="44"/>
      <c r="I22" s="44"/>
      <c r="J22" s="44"/>
      <c r="K22" s="44"/>
      <c r="L22" s="44"/>
      <c r="M22" s="44"/>
      <c r="N22" s="44"/>
      <c r="O22" s="44"/>
      <c r="P22" s="44"/>
      <c r="Q22" s="44"/>
      <c r="R22" s="44"/>
      <c r="S22" s="44"/>
      <c r="T22" s="44"/>
      <c r="U22" s="44"/>
      <c r="V22" s="20"/>
      <c r="W22" s="13"/>
    </row>
    <row r="23" spans="1:23" ht="15" customHeight="1" x14ac:dyDescent="0.25">
      <c r="A23" s="67"/>
      <c r="B23" s="13"/>
      <c r="C23" s="20"/>
      <c r="D23" s="77" t="s">
        <v>82</v>
      </c>
      <c r="E23" s="77"/>
      <c r="F23" s="77"/>
      <c r="G23" s="77"/>
      <c r="H23" s="77"/>
      <c r="I23" s="77"/>
      <c r="J23" s="77"/>
      <c r="K23" s="77"/>
      <c r="L23" s="77"/>
      <c r="M23" s="77"/>
      <c r="N23" s="77"/>
      <c r="O23" s="77"/>
      <c r="P23" s="77"/>
      <c r="Q23" s="77"/>
      <c r="R23" s="77"/>
      <c r="S23" s="77"/>
      <c r="T23" s="77"/>
      <c r="U23" s="77"/>
      <c r="V23" s="20"/>
      <c r="W23" s="13"/>
    </row>
    <row r="24" spans="1:23" ht="37.5" customHeight="1" x14ac:dyDescent="0.25">
      <c r="A24" s="67"/>
      <c r="B24" s="13"/>
      <c r="C24" s="20"/>
      <c r="D24" s="77" t="s">
        <v>83</v>
      </c>
      <c r="E24" s="77"/>
      <c r="F24" s="77"/>
      <c r="G24" s="77"/>
      <c r="H24" s="77"/>
      <c r="I24" s="77"/>
      <c r="J24" s="77"/>
      <c r="K24" s="77"/>
      <c r="L24" s="77"/>
      <c r="M24" s="77"/>
      <c r="N24" s="77"/>
      <c r="O24" s="77"/>
      <c r="P24" s="77"/>
      <c r="Q24" s="77"/>
      <c r="R24" s="77"/>
      <c r="S24" s="77"/>
      <c r="T24" s="77"/>
      <c r="U24" s="77"/>
      <c r="V24" s="20"/>
      <c r="W24" s="13"/>
    </row>
    <row r="25" spans="1:23" ht="15" customHeight="1" x14ac:dyDescent="0.25">
      <c r="A25" s="67"/>
      <c r="B25" s="13"/>
      <c r="C25" s="20"/>
      <c r="D25" s="20"/>
      <c r="E25" s="20"/>
      <c r="F25" s="20"/>
      <c r="G25" s="20"/>
      <c r="H25" s="20"/>
      <c r="I25" s="20"/>
      <c r="J25" s="20"/>
      <c r="K25" s="20"/>
      <c r="L25" s="20"/>
      <c r="M25" s="20"/>
      <c r="N25" s="20"/>
      <c r="O25" s="20"/>
      <c r="P25" s="20"/>
      <c r="Q25" s="20"/>
      <c r="R25" s="20"/>
      <c r="S25" s="20"/>
      <c r="T25" s="20"/>
      <c r="U25" s="20"/>
      <c r="V25" s="20"/>
      <c r="W25" s="13"/>
    </row>
    <row r="26" spans="1:23" ht="15.75" x14ac:dyDescent="0.25">
      <c r="A26" s="67"/>
      <c r="B26" s="13"/>
      <c r="C26" s="20"/>
      <c r="D26" s="23" t="s">
        <v>84</v>
      </c>
      <c r="E26" s="20"/>
      <c r="F26" s="20"/>
      <c r="G26" s="20"/>
      <c r="H26" s="20"/>
      <c r="I26" s="20"/>
      <c r="J26" s="20"/>
      <c r="K26" s="20"/>
      <c r="L26" s="20"/>
      <c r="M26" s="20"/>
      <c r="N26" s="20"/>
      <c r="O26" s="20"/>
      <c r="P26" s="20"/>
      <c r="Q26" s="20"/>
      <c r="R26" s="20"/>
      <c r="S26" s="20"/>
      <c r="T26" s="20"/>
      <c r="U26" s="20"/>
      <c r="V26" s="20"/>
      <c r="W26" s="13"/>
    </row>
    <row r="27" spans="1:23" ht="6" customHeight="1" x14ac:dyDescent="0.25">
      <c r="A27" s="67"/>
      <c r="B27" s="13"/>
      <c r="C27" s="20"/>
      <c r="D27" s="20"/>
      <c r="E27" s="20"/>
      <c r="F27" s="20"/>
      <c r="G27" s="20"/>
      <c r="H27" s="20"/>
      <c r="I27" s="20"/>
      <c r="J27" s="20"/>
      <c r="K27" s="20"/>
      <c r="L27" s="20"/>
      <c r="M27" s="20"/>
      <c r="N27" s="20"/>
      <c r="O27" s="20"/>
      <c r="P27" s="20"/>
      <c r="Q27" s="20"/>
      <c r="R27" s="20"/>
      <c r="S27" s="20"/>
      <c r="T27" s="20"/>
      <c r="U27" s="20"/>
      <c r="V27" s="20"/>
      <c r="W27" s="13"/>
    </row>
    <row r="28" spans="1:23" ht="15" customHeight="1" x14ac:dyDescent="0.25">
      <c r="A28" s="67"/>
      <c r="B28" s="13"/>
      <c r="C28" s="20"/>
      <c r="D28" s="76" t="s">
        <v>85</v>
      </c>
      <c r="E28" s="76"/>
      <c r="F28" s="76"/>
      <c r="G28" s="76"/>
      <c r="H28" s="76"/>
      <c r="I28" s="76"/>
      <c r="J28" s="76"/>
      <c r="K28" s="76"/>
      <c r="L28" s="76"/>
      <c r="M28" s="76"/>
      <c r="N28" s="76"/>
      <c r="O28" s="76"/>
      <c r="P28" s="76"/>
      <c r="Q28" s="76"/>
      <c r="R28" s="76"/>
      <c r="S28" s="76"/>
      <c r="T28" s="76"/>
      <c r="U28" s="76"/>
      <c r="V28" s="20"/>
      <c r="W28" s="13"/>
    </row>
    <row r="29" spans="1:23" ht="15" customHeight="1" x14ac:dyDescent="0.25">
      <c r="A29" s="67"/>
      <c r="B29" s="13"/>
      <c r="C29" s="20"/>
      <c r="D29" s="76"/>
      <c r="E29" s="76"/>
      <c r="F29" s="76"/>
      <c r="G29" s="76"/>
      <c r="H29" s="76"/>
      <c r="I29" s="76"/>
      <c r="J29" s="76"/>
      <c r="K29" s="76"/>
      <c r="L29" s="76"/>
      <c r="M29" s="76"/>
      <c r="N29" s="76"/>
      <c r="O29" s="76"/>
      <c r="P29" s="76"/>
      <c r="Q29" s="76"/>
      <c r="R29" s="76"/>
      <c r="S29" s="76"/>
      <c r="T29" s="76"/>
      <c r="U29" s="76"/>
      <c r="V29" s="20"/>
      <c r="W29" s="13"/>
    </row>
    <row r="30" spans="1:23" ht="6" customHeight="1" x14ac:dyDescent="0.25">
      <c r="A30" s="67"/>
      <c r="B30" s="13"/>
      <c r="C30" s="20"/>
      <c r="D30" s="20"/>
      <c r="E30" s="20"/>
      <c r="F30" s="20"/>
      <c r="G30" s="20"/>
      <c r="H30" s="20"/>
      <c r="I30" s="20"/>
      <c r="J30" s="20"/>
      <c r="K30" s="20"/>
      <c r="L30" s="20"/>
      <c r="M30" s="20"/>
      <c r="N30" s="20"/>
      <c r="O30" s="20"/>
      <c r="P30" s="20"/>
      <c r="Q30" s="20"/>
      <c r="R30" s="20"/>
      <c r="S30" s="20"/>
      <c r="T30" s="20"/>
      <c r="U30" s="20"/>
      <c r="V30" s="20"/>
      <c r="W30" s="13"/>
    </row>
    <row r="31" spans="1:23" x14ac:dyDescent="0.25">
      <c r="A31" s="67"/>
      <c r="B31" s="13"/>
      <c r="C31" s="20"/>
      <c r="D31" s="76" t="s">
        <v>86</v>
      </c>
      <c r="E31" s="76"/>
      <c r="F31" s="76"/>
      <c r="G31" s="76"/>
      <c r="H31" s="76"/>
      <c r="I31" s="76"/>
      <c r="J31" s="76"/>
      <c r="K31" s="76"/>
      <c r="L31" s="76"/>
      <c r="M31" s="76"/>
      <c r="N31" s="76"/>
      <c r="O31" s="76"/>
      <c r="P31" s="76"/>
      <c r="Q31" s="76"/>
      <c r="R31" s="76"/>
      <c r="S31" s="76"/>
      <c r="T31" s="76"/>
      <c r="U31" s="76"/>
      <c r="V31" s="20"/>
      <c r="W31" s="13"/>
    </row>
    <row r="32" spans="1:23" ht="15" customHeight="1" x14ac:dyDescent="0.25">
      <c r="A32" s="67"/>
      <c r="B32" s="13"/>
      <c r="C32" s="20"/>
      <c r="D32" s="76"/>
      <c r="E32" s="76"/>
      <c r="F32" s="76"/>
      <c r="G32" s="76"/>
      <c r="H32" s="76"/>
      <c r="I32" s="76"/>
      <c r="J32" s="76"/>
      <c r="K32" s="76"/>
      <c r="L32" s="76"/>
      <c r="M32" s="76"/>
      <c r="N32" s="76"/>
      <c r="O32" s="76"/>
      <c r="P32" s="76"/>
      <c r="Q32" s="76"/>
      <c r="R32" s="76"/>
      <c r="S32" s="76"/>
      <c r="T32" s="76"/>
      <c r="U32" s="76"/>
      <c r="V32" s="20"/>
      <c r="W32" s="13"/>
    </row>
    <row r="33" spans="1:23" ht="15" customHeight="1" x14ac:dyDescent="0.25">
      <c r="A33" s="67"/>
      <c r="B33" s="13"/>
      <c r="C33" s="20"/>
      <c r="D33" s="20"/>
      <c r="E33" s="20"/>
      <c r="F33" s="20"/>
      <c r="G33" s="20"/>
      <c r="H33" s="20"/>
      <c r="I33" s="20"/>
      <c r="J33" s="20"/>
      <c r="K33" s="20"/>
      <c r="L33" s="20"/>
      <c r="M33" s="20"/>
      <c r="N33" s="20"/>
      <c r="O33" s="20"/>
      <c r="P33" s="20"/>
      <c r="Q33" s="20"/>
      <c r="R33" s="20"/>
      <c r="S33" s="20"/>
      <c r="T33" s="20"/>
      <c r="U33" s="20"/>
      <c r="V33" s="20"/>
      <c r="W33" s="13"/>
    </row>
    <row r="34" spans="1:23" ht="15.75" x14ac:dyDescent="0.25">
      <c r="A34" s="67"/>
      <c r="B34" s="13"/>
      <c r="C34" s="20"/>
      <c r="D34" s="23" t="s">
        <v>214</v>
      </c>
      <c r="E34" s="20"/>
      <c r="F34" s="20"/>
      <c r="G34" s="20"/>
      <c r="H34" s="20"/>
      <c r="I34" s="20"/>
      <c r="J34" s="20"/>
      <c r="K34" s="20"/>
      <c r="L34" s="20"/>
      <c r="M34" s="20"/>
      <c r="N34" s="20"/>
      <c r="O34" s="20"/>
      <c r="P34" s="20"/>
      <c r="Q34" s="20"/>
      <c r="R34" s="20"/>
      <c r="S34" s="20"/>
      <c r="T34" s="20"/>
      <c r="U34" s="20"/>
      <c r="V34" s="20"/>
      <c r="W34" s="13"/>
    </row>
    <row r="35" spans="1:23" ht="6" customHeight="1" x14ac:dyDescent="0.25">
      <c r="A35" s="67"/>
      <c r="B35" s="13"/>
      <c r="C35" s="20"/>
      <c r="D35" s="20"/>
      <c r="E35" s="20"/>
      <c r="F35" s="20"/>
      <c r="G35" s="20"/>
      <c r="H35" s="20"/>
      <c r="I35" s="20"/>
      <c r="J35" s="20"/>
      <c r="K35" s="20"/>
      <c r="L35" s="20"/>
      <c r="M35" s="20"/>
      <c r="N35" s="20"/>
      <c r="O35" s="20"/>
      <c r="P35" s="20"/>
      <c r="Q35" s="20"/>
      <c r="R35" s="20"/>
      <c r="S35" s="20"/>
      <c r="T35" s="20"/>
      <c r="U35" s="20"/>
      <c r="V35" s="20"/>
      <c r="W35" s="13"/>
    </row>
    <row r="36" spans="1:23" x14ac:dyDescent="0.25">
      <c r="A36" s="67"/>
      <c r="B36" s="13"/>
      <c r="C36" s="20"/>
      <c r="D36" s="76" t="s">
        <v>201</v>
      </c>
      <c r="E36" s="76"/>
      <c r="F36" s="76"/>
      <c r="G36" s="76"/>
      <c r="H36" s="76"/>
      <c r="I36" s="76"/>
      <c r="J36" s="76"/>
      <c r="K36" s="76"/>
      <c r="L36" s="76"/>
      <c r="M36" s="76"/>
      <c r="N36" s="76"/>
      <c r="O36" s="76"/>
      <c r="P36" s="76"/>
      <c r="Q36" s="76"/>
      <c r="R36" s="76"/>
      <c r="S36" s="76"/>
      <c r="T36" s="76"/>
      <c r="U36" s="76"/>
      <c r="V36" s="20"/>
      <c r="W36" s="13"/>
    </row>
    <row r="37" spans="1:23" ht="6" customHeight="1" x14ac:dyDescent="0.25">
      <c r="A37" s="67"/>
      <c r="B37" s="13"/>
      <c r="C37" s="20"/>
      <c r="D37" s="20"/>
      <c r="E37" s="20"/>
      <c r="F37" s="20"/>
      <c r="G37" s="20"/>
      <c r="H37" s="20"/>
      <c r="I37" s="20"/>
      <c r="J37" s="20"/>
      <c r="K37" s="20"/>
      <c r="L37" s="20"/>
      <c r="M37" s="20"/>
      <c r="N37" s="20"/>
      <c r="O37" s="20"/>
      <c r="P37" s="20"/>
      <c r="Q37" s="20"/>
      <c r="R37" s="20"/>
      <c r="S37" s="20"/>
      <c r="T37" s="20"/>
      <c r="U37" s="20"/>
      <c r="V37" s="20"/>
      <c r="W37" s="13"/>
    </row>
    <row r="38" spans="1:23" x14ac:dyDescent="0.25">
      <c r="A38" s="67"/>
      <c r="B38" s="13"/>
      <c r="C38" s="20"/>
      <c r="D38" s="76" t="s">
        <v>87</v>
      </c>
      <c r="E38" s="76"/>
      <c r="F38" s="76"/>
      <c r="G38" s="76"/>
      <c r="H38" s="76"/>
      <c r="I38" s="76"/>
      <c r="J38" s="76"/>
      <c r="K38" s="76"/>
      <c r="L38" s="76"/>
      <c r="M38" s="76"/>
      <c r="N38" s="76"/>
      <c r="O38" s="76"/>
      <c r="P38" s="76"/>
      <c r="Q38" s="76"/>
      <c r="R38" s="76"/>
      <c r="S38" s="76"/>
      <c r="T38" s="76"/>
      <c r="U38" s="76"/>
      <c r="V38" s="20"/>
      <c r="W38" s="13"/>
    </row>
    <row r="39" spans="1:23" x14ac:dyDescent="0.25">
      <c r="A39" s="67"/>
      <c r="B39" s="13"/>
      <c r="C39" s="20"/>
      <c r="D39" s="76"/>
      <c r="E39" s="76"/>
      <c r="F39" s="76"/>
      <c r="G39" s="76"/>
      <c r="H39" s="76"/>
      <c r="I39" s="76"/>
      <c r="J39" s="76"/>
      <c r="K39" s="76"/>
      <c r="L39" s="76"/>
      <c r="M39" s="76"/>
      <c r="N39" s="76"/>
      <c r="O39" s="76"/>
      <c r="P39" s="76"/>
      <c r="Q39" s="76"/>
      <c r="R39" s="76"/>
      <c r="S39" s="76"/>
      <c r="T39" s="76"/>
      <c r="U39" s="76"/>
      <c r="V39" s="20"/>
      <c r="W39" s="13"/>
    </row>
    <row r="40" spans="1:23" ht="6" customHeight="1" x14ac:dyDescent="0.25">
      <c r="A40" s="67"/>
      <c r="B40" s="13"/>
      <c r="C40" s="20"/>
      <c r="D40" s="20"/>
      <c r="E40" s="20"/>
      <c r="F40" s="20"/>
      <c r="G40" s="20"/>
      <c r="H40" s="20"/>
      <c r="I40" s="20"/>
      <c r="J40" s="20"/>
      <c r="K40" s="20"/>
      <c r="L40" s="20"/>
      <c r="M40" s="20"/>
      <c r="N40" s="20"/>
      <c r="O40" s="20"/>
      <c r="P40" s="20"/>
      <c r="Q40" s="20"/>
      <c r="R40" s="20"/>
      <c r="S40" s="20"/>
      <c r="T40" s="20"/>
      <c r="U40" s="20"/>
      <c r="V40" s="20"/>
      <c r="W40" s="13"/>
    </row>
    <row r="41" spans="1:23" x14ac:dyDescent="0.25">
      <c r="A41" s="67"/>
      <c r="B41" s="13"/>
      <c r="C41" s="20"/>
      <c r="D41" s="72" t="s">
        <v>218</v>
      </c>
      <c r="E41" s="73"/>
      <c r="F41" s="73"/>
      <c r="G41" s="73"/>
      <c r="H41" s="73"/>
      <c r="I41" s="73"/>
      <c r="J41" s="73"/>
      <c r="K41" s="73"/>
      <c r="L41" s="73"/>
      <c r="M41" s="73"/>
      <c r="N41" s="73"/>
      <c r="O41" s="73"/>
      <c r="P41" s="73"/>
      <c r="Q41" s="73"/>
      <c r="R41" s="73"/>
      <c r="S41" s="73"/>
      <c r="T41" s="73"/>
      <c r="U41" s="73"/>
      <c r="V41" s="20"/>
      <c r="W41" s="13"/>
    </row>
    <row r="42" spans="1:23" x14ac:dyDescent="0.25">
      <c r="A42" s="67"/>
      <c r="B42" s="13"/>
      <c r="C42" s="20"/>
      <c r="D42" s="73"/>
      <c r="E42" s="73"/>
      <c r="F42" s="73"/>
      <c r="G42" s="73"/>
      <c r="H42" s="73"/>
      <c r="I42" s="73"/>
      <c r="J42" s="73"/>
      <c r="K42" s="73"/>
      <c r="L42" s="73"/>
      <c r="M42" s="73"/>
      <c r="N42" s="73"/>
      <c r="O42" s="73"/>
      <c r="P42" s="73"/>
      <c r="Q42" s="73"/>
      <c r="R42" s="73"/>
      <c r="S42" s="73"/>
      <c r="T42" s="73"/>
      <c r="U42" s="73"/>
      <c r="V42" s="20"/>
      <c r="W42" s="13"/>
    </row>
    <row r="43" spans="1:23" x14ac:dyDescent="0.25">
      <c r="B43" s="48"/>
      <c r="C43" s="48"/>
      <c r="D43" s="48"/>
      <c r="E43" s="48"/>
      <c r="F43" s="48"/>
      <c r="G43" s="48"/>
      <c r="H43" s="48"/>
      <c r="I43" s="48"/>
      <c r="J43" s="48"/>
      <c r="K43" s="48"/>
      <c r="L43" s="48"/>
      <c r="M43" s="48"/>
      <c r="N43" s="48"/>
      <c r="O43" s="48"/>
      <c r="P43" s="48"/>
      <c r="Q43" s="48"/>
      <c r="R43" s="48"/>
      <c r="S43" s="48"/>
      <c r="T43" s="48"/>
      <c r="U43" s="48"/>
      <c r="V43" s="48"/>
      <c r="W43" s="48"/>
    </row>
    <row r="44" spans="1:23" x14ac:dyDescent="0.25">
      <c r="B44" s="11"/>
      <c r="C44" s="11"/>
      <c r="D44" s="11"/>
      <c r="E44" s="11"/>
      <c r="F44" s="11"/>
      <c r="G44" s="11"/>
      <c r="H44" s="11"/>
      <c r="I44" s="11"/>
      <c r="J44" s="11"/>
      <c r="K44" s="11"/>
      <c r="L44" s="11"/>
      <c r="M44" s="11"/>
      <c r="N44" s="11"/>
      <c r="O44" s="11"/>
      <c r="P44" s="11"/>
      <c r="Q44" s="11"/>
      <c r="R44" s="11"/>
      <c r="S44" s="11"/>
      <c r="T44" s="11"/>
      <c r="U44" s="11"/>
      <c r="V44" s="11"/>
      <c r="W44" s="11"/>
    </row>
    <row r="45" spans="1:23" x14ac:dyDescent="0.25">
      <c r="B45" s="11"/>
      <c r="C45" s="11"/>
      <c r="D45" s="11"/>
      <c r="E45" s="11"/>
      <c r="F45" s="11"/>
      <c r="G45" s="11"/>
      <c r="H45" s="11"/>
      <c r="I45" s="11"/>
      <c r="J45" s="11"/>
      <c r="K45" s="11"/>
      <c r="L45" s="11"/>
      <c r="M45" s="11"/>
      <c r="N45" s="11"/>
      <c r="O45" s="11"/>
      <c r="P45" s="11"/>
      <c r="Q45" s="11"/>
      <c r="R45" s="11"/>
      <c r="S45" s="11"/>
      <c r="T45" s="11"/>
      <c r="U45" s="11"/>
      <c r="V45" s="11"/>
      <c r="W45" s="11"/>
    </row>
    <row r="46" spans="1:23" x14ac:dyDescent="0.25">
      <c r="B46" s="11"/>
      <c r="C46" s="11"/>
      <c r="D46" s="11"/>
      <c r="E46" s="11"/>
      <c r="F46" s="11"/>
      <c r="G46" s="11"/>
      <c r="H46" s="11"/>
      <c r="I46" s="11"/>
      <c r="J46" s="11"/>
      <c r="K46" s="11"/>
      <c r="L46" s="11"/>
      <c r="M46" s="11"/>
      <c r="N46" s="11"/>
      <c r="O46" s="11"/>
      <c r="P46" s="11"/>
      <c r="Q46" s="11"/>
      <c r="R46" s="11"/>
      <c r="S46" s="11"/>
      <c r="T46" s="11"/>
      <c r="U46" s="11"/>
      <c r="V46" s="11"/>
      <c r="W46" s="11"/>
    </row>
    <row r="47" spans="1:23" x14ac:dyDescent="0.25">
      <c r="B47" s="11"/>
      <c r="C47" s="11"/>
      <c r="D47" s="11"/>
      <c r="E47" s="11"/>
      <c r="F47" s="11"/>
      <c r="G47" s="11"/>
      <c r="H47" s="11"/>
      <c r="I47" s="11"/>
      <c r="J47" s="11"/>
      <c r="K47" s="11"/>
      <c r="L47" s="11"/>
      <c r="M47" s="11"/>
      <c r="N47" s="11"/>
      <c r="O47" s="11"/>
      <c r="P47" s="11"/>
      <c r="Q47" s="11"/>
      <c r="R47" s="11"/>
      <c r="S47" s="11"/>
      <c r="T47" s="11"/>
      <c r="U47" s="11"/>
      <c r="V47" s="11"/>
      <c r="W47" s="11"/>
    </row>
    <row r="48" spans="1:23" x14ac:dyDescent="0.25">
      <c r="B48" s="11"/>
      <c r="C48" s="11"/>
      <c r="D48" s="11"/>
      <c r="E48" s="11"/>
      <c r="F48" s="11"/>
      <c r="G48" s="11"/>
      <c r="H48" s="11"/>
      <c r="I48" s="11"/>
      <c r="J48" s="11"/>
      <c r="K48" s="11"/>
      <c r="L48" s="11"/>
      <c r="M48" s="11"/>
      <c r="N48" s="11"/>
      <c r="O48" s="11"/>
      <c r="P48" s="11"/>
      <c r="Q48" s="11"/>
      <c r="R48" s="11"/>
      <c r="S48" s="11"/>
      <c r="T48" s="11"/>
      <c r="U48" s="11"/>
      <c r="V48" s="11"/>
      <c r="W48" s="11"/>
    </row>
    <row r="49" spans="2:23" x14ac:dyDescent="0.25">
      <c r="B49" s="11"/>
      <c r="C49" s="11"/>
      <c r="D49" s="11"/>
      <c r="E49" s="11"/>
      <c r="F49" s="11"/>
      <c r="G49" s="11"/>
      <c r="H49" s="11"/>
      <c r="I49" s="11"/>
      <c r="J49" s="11"/>
      <c r="K49" s="11"/>
      <c r="L49" s="11"/>
      <c r="M49" s="11"/>
      <c r="N49" s="11"/>
      <c r="O49" s="11"/>
      <c r="P49" s="11"/>
      <c r="Q49" s="11"/>
      <c r="R49" s="11"/>
      <c r="S49" s="11"/>
      <c r="T49" s="11"/>
      <c r="U49" s="11"/>
      <c r="V49" s="11"/>
      <c r="W49" s="11"/>
    </row>
  </sheetData>
  <sheetProtection password="FA59" sheet="1" objects="1" scenarios="1" selectLockedCells="1"/>
  <mergeCells count="16">
    <mergeCell ref="A2:A42"/>
    <mergeCell ref="F3:S4"/>
    <mergeCell ref="D13:U15"/>
    <mergeCell ref="D19:U19"/>
    <mergeCell ref="D17:U18"/>
    <mergeCell ref="D20:U21"/>
    <mergeCell ref="D41:U42"/>
    <mergeCell ref="D12:U12"/>
    <mergeCell ref="T7:V7"/>
    <mergeCell ref="D36:U36"/>
    <mergeCell ref="D38:U39"/>
    <mergeCell ref="D23:U23"/>
    <mergeCell ref="D24:U24"/>
    <mergeCell ref="D28:U29"/>
    <mergeCell ref="D31:U32"/>
    <mergeCell ref="T8:V8"/>
  </mergeCells>
  <phoneticPr fontId="22" type="noConversion"/>
  <dataValidations count="1">
    <dataValidation type="list" allowBlank="1" showInputMessage="1" showErrorMessage="1" sqref="T8:V8">
      <formula1>"2015,2016,2017,2018,2019,2020"</formula1>
    </dataValidation>
  </dataValidations>
  <printOptions horizontalCentered="1" verticalCentered="1"/>
  <pageMargins left="0" right="0" top="0" bottom="0" header="0" footer="0"/>
  <pageSetup paperSize="9" scale="95" orientation="landscape" r:id="rId1"/>
  <colBreaks count="1" manualBreakCount="1">
    <brk id="2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
  <sheetViews>
    <sheetView workbookViewId="0">
      <selection activeCell="Q12" sqref="Q12"/>
    </sheetView>
  </sheetViews>
  <sheetFormatPr defaultRowHeight="15" x14ac:dyDescent="0.25"/>
  <cols>
    <col min="2" max="2" width="9.140625" style="54"/>
    <col min="3" max="3" width="61" style="54" customWidth="1"/>
    <col min="4" max="15" width="9.140625" style="54"/>
  </cols>
  <sheetData>
    <row r="1" spans="2:15" ht="15.75" thickBot="1" x14ac:dyDescent="0.3"/>
    <row r="2" spans="2:15" ht="20.25" customHeight="1" thickBot="1" x14ac:dyDescent="0.3">
      <c r="B2" s="212" t="s">
        <v>88</v>
      </c>
      <c r="C2" s="213"/>
      <c r="D2" s="212" t="s">
        <v>89</v>
      </c>
      <c r="E2" s="214"/>
      <c r="F2" s="214"/>
      <c r="G2" s="213"/>
      <c r="L2" s="215" t="s">
        <v>160</v>
      </c>
      <c r="M2" s="215"/>
      <c r="N2" s="215"/>
      <c r="O2" s="215"/>
    </row>
    <row r="3" spans="2:15" ht="20.25" customHeight="1" thickBot="1" x14ac:dyDescent="0.3">
      <c r="B3" s="55" t="s">
        <v>90</v>
      </c>
      <c r="C3" s="56" t="s">
        <v>5</v>
      </c>
      <c r="D3" s="57" t="s">
        <v>1</v>
      </c>
      <c r="E3" s="57" t="s">
        <v>2</v>
      </c>
      <c r="F3" s="57" t="s">
        <v>3</v>
      </c>
      <c r="G3" s="57" t="s">
        <v>4</v>
      </c>
      <c r="L3" s="58" t="s">
        <v>1</v>
      </c>
      <c r="M3" s="58" t="s">
        <v>2</v>
      </c>
      <c r="N3" s="58" t="s">
        <v>3</v>
      </c>
      <c r="O3" s="58" t="s">
        <v>4</v>
      </c>
    </row>
    <row r="4" spans="2:15" ht="20.25" customHeight="1" thickBot="1" x14ac:dyDescent="0.3">
      <c r="B4" s="59" t="s">
        <v>91</v>
      </c>
      <c r="C4" s="60" t="s">
        <v>92</v>
      </c>
      <c r="D4" s="61">
        <v>2</v>
      </c>
      <c r="E4" s="61">
        <v>3</v>
      </c>
      <c r="F4" s="61">
        <v>4</v>
      </c>
      <c r="G4" s="61">
        <v>5</v>
      </c>
      <c r="H4" s="62">
        <v>2</v>
      </c>
      <c r="I4" s="62">
        <v>3</v>
      </c>
      <c r="J4" s="62">
        <v>4</v>
      </c>
      <c r="K4" s="62">
        <v>5</v>
      </c>
      <c r="L4" s="63" t="s">
        <v>161</v>
      </c>
      <c r="M4" s="63" t="s">
        <v>161</v>
      </c>
      <c r="N4" s="63" t="s">
        <v>161</v>
      </c>
      <c r="O4" s="63" t="s">
        <v>161</v>
      </c>
    </row>
    <row r="5" spans="2:15" ht="20.25" customHeight="1" thickBot="1" x14ac:dyDescent="0.3">
      <c r="B5" s="59" t="s">
        <v>93</v>
      </c>
      <c r="C5" s="60" t="s">
        <v>94</v>
      </c>
      <c r="D5" s="61">
        <v>2</v>
      </c>
      <c r="E5" s="61">
        <v>3</v>
      </c>
      <c r="F5" s="61">
        <v>4</v>
      </c>
      <c r="G5" s="61">
        <v>5</v>
      </c>
      <c r="H5" s="62">
        <v>2</v>
      </c>
      <c r="I5" s="62">
        <v>3</v>
      </c>
      <c r="J5" s="62">
        <v>4</v>
      </c>
      <c r="K5" s="62">
        <v>5</v>
      </c>
      <c r="L5" s="63" t="s">
        <v>161</v>
      </c>
      <c r="M5" s="63" t="s">
        <v>161</v>
      </c>
      <c r="N5" s="63" t="s">
        <v>161</v>
      </c>
      <c r="O5" s="63" t="s">
        <v>161</v>
      </c>
    </row>
    <row r="6" spans="2:15" ht="20.25" customHeight="1" thickBot="1" x14ac:dyDescent="0.3">
      <c r="B6" s="59" t="s">
        <v>95</v>
      </c>
      <c r="C6" s="60" t="s">
        <v>96</v>
      </c>
      <c r="D6" s="64">
        <v>2</v>
      </c>
      <c r="E6" s="64">
        <v>2</v>
      </c>
      <c r="F6" s="61">
        <v>2</v>
      </c>
      <c r="G6" s="61">
        <v>3</v>
      </c>
      <c r="H6" s="62">
        <v>2</v>
      </c>
      <c r="I6" s="62">
        <v>3</v>
      </c>
      <c r="J6" s="62"/>
      <c r="K6" s="62"/>
      <c r="L6" s="63" t="s">
        <v>159</v>
      </c>
      <c r="M6" s="63" t="s">
        <v>159</v>
      </c>
      <c r="N6" s="63" t="s">
        <v>161</v>
      </c>
      <c r="O6" s="63" t="s">
        <v>161</v>
      </c>
    </row>
    <row r="7" spans="2:15" ht="20.25" customHeight="1" thickBot="1" x14ac:dyDescent="0.3">
      <c r="B7" s="59" t="s">
        <v>97</v>
      </c>
      <c r="C7" s="60" t="s">
        <v>98</v>
      </c>
      <c r="D7" s="61">
        <v>3</v>
      </c>
      <c r="E7" s="61">
        <v>3</v>
      </c>
      <c r="F7" s="61">
        <v>4</v>
      </c>
      <c r="G7" s="61">
        <v>4</v>
      </c>
      <c r="H7" s="62">
        <v>2</v>
      </c>
      <c r="I7" s="62">
        <v>3</v>
      </c>
      <c r="J7" s="62">
        <v>4</v>
      </c>
      <c r="K7" s="62"/>
      <c r="L7" s="63" t="s">
        <v>161</v>
      </c>
      <c r="M7" s="63" t="s">
        <v>161</v>
      </c>
      <c r="N7" s="63" t="s">
        <v>161</v>
      </c>
      <c r="O7" s="63" t="s">
        <v>161</v>
      </c>
    </row>
    <row r="8" spans="2:15" ht="20.25" customHeight="1" thickBot="1" x14ac:dyDescent="0.3">
      <c r="B8" s="59" t="s">
        <v>99</v>
      </c>
      <c r="C8" s="60" t="s">
        <v>100</v>
      </c>
      <c r="D8" s="61">
        <v>3</v>
      </c>
      <c r="E8" s="61">
        <v>3</v>
      </c>
      <c r="F8" s="61">
        <v>4</v>
      </c>
      <c r="G8" s="61">
        <v>4</v>
      </c>
      <c r="H8" s="62">
        <v>2</v>
      </c>
      <c r="I8" s="62">
        <v>3</v>
      </c>
      <c r="J8" s="62">
        <v>4</v>
      </c>
      <c r="K8" s="62"/>
      <c r="L8" s="63" t="s">
        <v>161</v>
      </c>
      <c r="M8" s="63" t="s">
        <v>161</v>
      </c>
      <c r="N8" s="63" t="s">
        <v>161</v>
      </c>
      <c r="O8" s="63" t="s">
        <v>161</v>
      </c>
    </row>
    <row r="9" spans="2:15" ht="20.25" customHeight="1" thickBot="1" x14ac:dyDescent="0.3">
      <c r="B9" s="59" t="s">
        <v>101</v>
      </c>
      <c r="C9" s="60" t="s">
        <v>102</v>
      </c>
      <c r="D9" s="64">
        <v>2</v>
      </c>
      <c r="E9" s="64">
        <v>2</v>
      </c>
      <c r="F9" s="61">
        <v>2</v>
      </c>
      <c r="G9" s="61">
        <v>3</v>
      </c>
      <c r="H9" s="62">
        <v>2</v>
      </c>
      <c r="I9" s="62">
        <v>3</v>
      </c>
      <c r="J9" s="62">
        <v>4</v>
      </c>
      <c r="K9" s="62"/>
      <c r="L9" s="63" t="s">
        <v>159</v>
      </c>
      <c r="M9" s="63" t="s">
        <v>159</v>
      </c>
      <c r="N9" s="63" t="s">
        <v>161</v>
      </c>
      <c r="O9" s="63" t="s">
        <v>161</v>
      </c>
    </row>
    <row r="10" spans="2:15" ht="20.25" customHeight="1" thickBot="1" x14ac:dyDescent="0.3">
      <c r="B10" s="59" t="s">
        <v>103</v>
      </c>
      <c r="C10" s="60" t="s">
        <v>104</v>
      </c>
      <c r="D10" s="64">
        <v>2</v>
      </c>
      <c r="E10" s="64">
        <v>2</v>
      </c>
      <c r="F10" s="65">
        <v>2</v>
      </c>
      <c r="G10" s="61">
        <v>3</v>
      </c>
      <c r="H10" s="62">
        <v>2</v>
      </c>
      <c r="I10" s="62">
        <v>3</v>
      </c>
      <c r="J10" s="62">
        <v>4</v>
      </c>
      <c r="K10" s="62"/>
      <c r="L10" s="63" t="s">
        <v>159</v>
      </c>
      <c r="M10" s="63" t="s">
        <v>159</v>
      </c>
      <c r="N10" s="63" t="s">
        <v>161</v>
      </c>
      <c r="O10" s="63" t="s">
        <v>161</v>
      </c>
    </row>
    <row r="11" spans="2:15" ht="20.25" customHeight="1" thickBot="1" x14ac:dyDescent="0.3">
      <c r="B11" s="59" t="s">
        <v>105</v>
      </c>
      <c r="C11" s="60" t="s">
        <v>106</v>
      </c>
      <c r="D11" s="61">
        <v>2</v>
      </c>
      <c r="E11" s="61">
        <v>2</v>
      </c>
      <c r="F11" s="61">
        <v>2</v>
      </c>
      <c r="G11" s="61">
        <v>3</v>
      </c>
      <c r="H11" s="62">
        <v>2</v>
      </c>
      <c r="I11" s="62">
        <v>3</v>
      </c>
      <c r="J11" s="62"/>
      <c r="K11" s="62"/>
      <c r="L11" s="63" t="s">
        <v>161</v>
      </c>
      <c r="M11" s="63" t="s">
        <v>161</v>
      </c>
      <c r="N11" s="63" t="s">
        <v>161</v>
      </c>
      <c r="O11" s="63" t="s">
        <v>161</v>
      </c>
    </row>
    <row r="12" spans="2:15" ht="20.25" customHeight="1" thickBot="1" x14ac:dyDescent="0.3">
      <c r="B12" s="59" t="s">
        <v>107</v>
      </c>
      <c r="C12" s="60" t="s">
        <v>108</v>
      </c>
      <c r="D12" s="61">
        <v>2</v>
      </c>
      <c r="E12" s="61">
        <v>2</v>
      </c>
      <c r="F12" s="61">
        <v>2</v>
      </c>
      <c r="G12" s="61">
        <v>3</v>
      </c>
      <c r="H12" s="62">
        <v>2</v>
      </c>
      <c r="I12" s="62">
        <v>3</v>
      </c>
      <c r="J12" s="62"/>
      <c r="K12" s="62"/>
      <c r="L12" s="63" t="s">
        <v>161</v>
      </c>
      <c r="M12" s="63" t="s">
        <v>161</v>
      </c>
      <c r="N12" s="63" t="s">
        <v>161</v>
      </c>
      <c r="O12" s="63" t="s">
        <v>161</v>
      </c>
    </row>
    <row r="13" spans="2:15" ht="20.25" customHeight="1" thickBot="1" x14ac:dyDescent="0.3">
      <c r="B13" s="59" t="s">
        <v>109</v>
      </c>
      <c r="C13" s="60" t="s">
        <v>110</v>
      </c>
      <c r="D13" s="61">
        <v>2</v>
      </c>
      <c r="E13" s="61">
        <v>2</v>
      </c>
      <c r="F13" s="61">
        <v>2</v>
      </c>
      <c r="G13" s="61">
        <v>3</v>
      </c>
      <c r="H13" s="62">
        <v>2</v>
      </c>
      <c r="I13" s="62">
        <v>3</v>
      </c>
      <c r="J13" s="62"/>
      <c r="K13" s="62"/>
      <c r="L13" s="63" t="s">
        <v>161</v>
      </c>
      <c r="M13" s="63" t="s">
        <v>161</v>
      </c>
      <c r="N13" s="63" t="s">
        <v>161</v>
      </c>
      <c r="O13" s="63" t="s">
        <v>161</v>
      </c>
    </row>
    <row r="14" spans="2:15" ht="20.25" customHeight="1" thickBot="1" x14ac:dyDescent="0.3">
      <c r="B14" s="59" t="s">
        <v>111</v>
      </c>
      <c r="C14" s="60" t="s">
        <v>112</v>
      </c>
      <c r="D14" s="61">
        <v>2</v>
      </c>
      <c r="E14" s="61">
        <v>2</v>
      </c>
      <c r="F14" s="61">
        <v>3</v>
      </c>
      <c r="G14" s="61">
        <v>3</v>
      </c>
      <c r="H14" s="62">
        <v>2</v>
      </c>
      <c r="I14" s="62">
        <v>3</v>
      </c>
      <c r="J14" s="62"/>
      <c r="K14" s="62"/>
      <c r="L14" s="63" t="s">
        <v>161</v>
      </c>
      <c r="M14" s="63" t="s">
        <v>161</v>
      </c>
      <c r="N14" s="63" t="s">
        <v>161</v>
      </c>
      <c r="O14" s="63" t="s">
        <v>161</v>
      </c>
    </row>
    <row r="15" spans="2:15" ht="20.25" customHeight="1" thickBot="1" x14ac:dyDescent="0.3">
      <c r="B15" s="59" t="s">
        <v>113</v>
      </c>
      <c r="C15" s="60" t="s">
        <v>114</v>
      </c>
      <c r="D15" s="61">
        <v>2</v>
      </c>
      <c r="E15" s="61">
        <v>2</v>
      </c>
      <c r="F15" s="61">
        <v>3</v>
      </c>
      <c r="G15" s="61">
        <v>3</v>
      </c>
      <c r="H15" s="62">
        <v>2</v>
      </c>
      <c r="I15" s="62">
        <v>3</v>
      </c>
      <c r="J15" s="62"/>
      <c r="K15" s="62"/>
      <c r="L15" s="63" t="s">
        <v>161</v>
      </c>
      <c r="M15" s="63" t="s">
        <v>161</v>
      </c>
      <c r="N15" s="63" t="s">
        <v>161</v>
      </c>
      <c r="O15" s="63" t="s">
        <v>161</v>
      </c>
    </row>
    <row r="16" spans="2:15" ht="20.25" customHeight="1" thickBot="1" x14ac:dyDescent="0.3">
      <c r="B16" s="59" t="s">
        <v>115</v>
      </c>
      <c r="C16" s="60" t="s">
        <v>116</v>
      </c>
      <c r="D16" s="61">
        <v>2</v>
      </c>
      <c r="E16" s="61">
        <v>2</v>
      </c>
      <c r="F16" s="61">
        <v>3</v>
      </c>
      <c r="G16" s="61">
        <v>3</v>
      </c>
      <c r="H16" s="62">
        <v>2</v>
      </c>
      <c r="I16" s="62">
        <v>3</v>
      </c>
      <c r="J16" s="62"/>
      <c r="K16" s="62"/>
      <c r="L16" s="63" t="s">
        <v>161</v>
      </c>
      <c r="M16" s="63" t="s">
        <v>161</v>
      </c>
      <c r="N16" s="63" t="s">
        <v>161</v>
      </c>
      <c r="O16" s="63" t="s">
        <v>161</v>
      </c>
    </row>
    <row r="17" spans="2:15" ht="20.25" customHeight="1" thickBot="1" x14ac:dyDescent="0.3">
      <c r="B17" s="59" t="s">
        <v>117</v>
      </c>
      <c r="C17" s="60" t="s">
        <v>118</v>
      </c>
      <c r="D17" s="64">
        <v>2</v>
      </c>
      <c r="E17" s="61">
        <v>3</v>
      </c>
      <c r="F17" s="61">
        <v>4</v>
      </c>
      <c r="G17" s="61">
        <v>5</v>
      </c>
      <c r="H17" s="62">
        <v>2</v>
      </c>
      <c r="I17" s="62">
        <v>3</v>
      </c>
      <c r="J17" s="62">
        <v>4</v>
      </c>
      <c r="K17" s="62">
        <v>5</v>
      </c>
      <c r="L17" s="63" t="s">
        <v>159</v>
      </c>
      <c r="M17" s="63" t="s">
        <v>161</v>
      </c>
      <c r="N17" s="63" t="s">
        <v>161</v>
      </c>
      <c r="O17" s="63" t="s">
        <v>161</v>
      </c>
    </row>
    <row r="18" spans="2:15" ht="20.25" customHeight="1" thickBot="1" x14ac:dyDescent="0.3">
      <c r="B18" s="59" t="s">
        <v>119</v>
      </c>
      <c r="C18" s="60" t="s">
        <v>120</v>
      </c>
      <c r="D18" s="64">
        <v>2</v>
      </c>
      <c r="E18" s="64">
        <v>2</v>
      </c>
      <c r="F18" s="61">
        <v>2</v>
      </c>
      <c r="G18" s="61">
        <v>3</v>
      </c>
      <c r="H18" s="62">
        <v>2</v>
      </c>
      <c r="I18" s="62">
        <v>3</v>
      </c>
      <c r="J18" s="62">
        <v>4</v>
      </c>
      <c r="K18" s="62"/>
      <c r="L18" s="63" t="s">
        <v>159</v>
      </c>
      <c r="M18" s="63" t="s">
        <v>159</v>
      </c>
      <c r="N18" s="63" t="s">
        <v>161</v>
      </c>
      <c r="O18" s="63" t="s">
        <v>161</v>
      </c>
    </row>
    <row r="19" spans="2:15" ht="20.25" customHeight="1" thickBot="1" x14ac:dyDescent="0.3">
      <c r="B19" s="59" t="s">
        <v>121</v>
      </c>
      <c r="C19" s="60" t="s">
        <v>122</v>
      </c>
      <c r="D19" s="64">
        <v>2</v>
      </c>
      <c r="E19" s="64">
        <v>2</v>
      </c>
      <c r="F19" s="64">
        <v>2</v>
      </c>
      <c r="G19" s="61">
        <v>3</v>
      </c>
      <c r="H19" s="62">
        <v>2</v>
      </c>
      <c r="I19" s="62">
        <v>3</v>
      </c>
      <c r="J19" s="62">
        <v>4</v>
      </c>
      <c r="K19" s="62"/>
      <c r="L19" s="63" t="s">
        <v>159</v>
      </c>
      <c r="M19" s="63" t="s">
        <v>159</v>
      </c>
      <c r="N19" s="63" t="s">
        <v>159</v>
      </c>
      <c r="O19" s="63" t="s">
        <v>161</v>
      </c>
    </row>
    <row r="20" spans="2:15" ht="20.25" customHeight="1" thickBot="1" x14ac:dyDescent="0.3">
      <c r="B20" s="59" t="s">
        <v>123</v>
      </c>
      <c r="C20" s="60" t="s">
        <v>124</v>
      </c>
      <c r="D20" s="64">
        <v>3</v>
      </c>
      <c r="E20" s="64">
        <v>3</v>
      </c>
      <c r="F20" s="61">
        <v>3</v>
      </c>
      <c r="G20" s="61">
        <v>4</v>
      </c>
      <c r="H20" s="62">
        <v>2</v>
      </c>
      <c r="I20" s="62">
        <v>3</v>
      </c>
      <c r="J20" s="62">
        <v>4</v>
      </c>
      <c r="K20" s="62"/>
      <c r="L20" s="63" t="s">
        <v>159</v>
      </c>
      <c r="M20" s="63" t="s">
        <v>159</v>
      </c>
      <c r="N20" s="63" t="s">
        <v>161</v>
      </c>
      <c r="O20" s="63" t="s">
        <v>161</v>
      </c>
    </row>
    <row r="21" spans="2:15" ht="20.25" customHeight="1" thickBot="1" x14ac:dyDescent="0.3">
      <c r="B21" s="59" t="s">
        <v>125</v>
      </c>
      <c r="C21" s="60" t="s">
        <v>126</v>
      </c>
      <c r="D21" s="64">
        <v>2</v>
      </c>
      <c r="E21" s="64">
        <v>2</v>
      </c>
      <c r="F21" s="61">
        <v>3</v>
      </c>
      <c r="G21" s="61">
        <v>3</v>
      </c>
      <c r="H21" s="62">
        <v>2</v>
      </c>
      <c r="I21" s="62">
        <v>3</v>
      </c>
      <c r="J21" s="62"/>
      <c r="K21" s="62"/>
      <c r="L21" s="63" t="s">
        <v>159</v>
      </c>
      <c r="M21" s="63" t="s">
        <v>159</v>
      </c>
      <c r="N21" s="63" t="s">
        <v>161</v>
      </c>
      <c r="O21" s="63" t="s">
        <v>161</v>
      </c>
    </row>
    <row r="22" spans="2:15" ht="20.25" customHeight="1" thickBot="1" x14ac:dyDescent="0.3">
      <c r="B22" s="59" t="s">
        <v>127</v>
      </c>
      <c r="C22" s="60" t="s">
        <v>128</v>
      </c>
      <c r="D22" s="61">
        <v>2</v>
      </c>
      <c r="E22" s="61">
        <v>2</v>
      </c>
      <c r="F22" s="61">
        <v>3</v>
      </c>
      <c r="G22" s="61">
        <v>3</v>
      </c>
      <c r="H22" s="62">
        <v>2</v>
      </c>
      <c r="I22" s="62">
        <v>3</v>
      </c>
      <c r="J22" s="62">
        <v>4</v>
      </c>
      <c r="K22" s="62">
        <v>5</v>
      </c>
      <c r="L22" s="63" t="s">
        <v>161</v>
      </c>
      <c r="M22" s="63" t="s">
        <v>161</v>
      </c>
      <c r="N22" s="63" t="s">
        <v>161</v>
      </c>
      <c r="O22" s="63" t="s">
        <v>161</v>
      </c>
    </row>
    <row r="23" spans="2:15" ht="20.25" customHeight="1" thickBot="1" x14ac:dyDescent="0.3">
      <c r="B23" s="59" t="s">
        <v>129</v>
      </c>
      <c r="C23" s="60" t="s">
        <v>130</v>
      </c>
      <c r="D23" s="61">
        <v>2</v>
      </c>
      <c r="E23" s="61">
        <v>2</v>
      </c>
      <c r="F23" s="61">
        <v>3</v>
      </c>
      <c r="G23" s="61">
        <v>3</v>
      </c>
      <c r="H23" s="62">
        <v>2</v>
      </c>
      <c r="I23" s="62">
        <v>3</v>
      </c>
      <c r="J23" s="62">
        <v>4</v>
      </c>
      <c r="K23" s="62"/>
      <c r="L23" s="63" t="s">
        <v>161</v>
      </c>
      <c r="M23" s="63" t="s">
        <v>161</v>
      </c>
      <c r="N23" s="63" t="s">
        <v>161</v>
      </c>
      <c r="O23" s="63" t="s">
        <v>161</v>
      </c>
    </row>
    <row r="24" spans="2:15" ht="20.25" customHeight="1" thickBot="1" x14ac:dyDescent="0.3">
      <c r="B24" s="59" t="s">
        <v>131</v>
      </c>
      <c r="C24" s="60" t="s">
        <v>132</v>
      </c>
      <c r="D24" s="61">
        <v>2</v>
      </c>
      <c r="E24" s="61">
        <v>2</v>
      </c>
      <c r="F24" s="61">
        <v>3</v>
      </c>
      <c r="G24" s="61">
        <v>3</v>
      </c>
      <c r="H24" s="62">
        <v>2</v>
      </c>
      <c r="I24" s="62">
        <v>3</v>
      </c>
      <c r="J24" s="62">
        <v>4</v>
      </c>
      <c r="K24" s="62"/>
      <c r="L24" s="63" t="s">
        <v>161</v>
      </c>
      <c r="M24" s="63" t="s">
        <v>161</v>
      </c>
      <c r="N24" s="63" t="s">
        <v>161</v>
      </c>
      <c r="O24" s="63" t="s">
        <v>161</v>
      </c>
    </row>
    <row r="25" spans="2:15" ht="20.25" customHeight="1" thickBot="1" x14ac:dyDescent="0.3">
      <c r="B25" s="59" t="s">
        <v>133</v>
      </c>
      <c r="C25" s="60" t="s">
        <v>134</v>
      </c>
      <c r="D25" s="61">
        <v>2</v>
      </c>
      <c r="E25" s="61">
        <v>2</v>
      </c>
      <c r="F25" s="61">
        <v>3</v>
      </c>
      <c r="G25" s="61">
        <v>3</v>
      </c>
      <c r="H25" s="62">
        <v>2</v>
      </c>
      <c r="I25" s="62">
        <v>3</v>
      </c>
      <c r="J25" s="62">
        <v>4</v>
      </c>
      <c r="K25" s="62"/>
      <c r="L25" s="63" t="s">
        <v>161</v>
      </c>
      <c r="M25" s="63" t="s">
        <v>161</v>
      </c>
      <c r="N25" s="63" t="s">
        <v>161</v>
      </c>
      <c r="O25" s="63" t="s">
        <v>161</v>
      </c>
    </row>
    <row r="26" spans="2:15" ht="20.25" customHeight="1" thickBot="1" x14ac:dyDescent="0.3">
      <c r="B26" s="59" t="s">
        <v>135</v>
      </c>
      <c r="C26" s="60" t="s">
        <v>136</v>
      </c>
      <c r="D26" s="64">
        <v>2</v>
      </c>
      <c r="E26" s="61">
        <v>2</v>
      </c>
      <c r="F26" s="61">
        <v>3</v>
      </c>
      <c r="G26" s="61">
        <v>3</v>
      </c>
      <c r="H26" s="62">
        <v>2</v>
      </c>
      <c r="I26" s="62">
        <v>3</v>
      </c>
      <c r="J26" s="62"/>
      <c r="K26" s="62"/>
      <c r="L26" s="63" t="s">
        <v>159</v>
      </c>
      <c r="M26" s="63" t="s">
        <v>161</v>
      </c>
      <c r="N26" s="63" t="s">
        <v>161</v>
      </c>
      <c r="O26" s="63" t="s">
        <v>161</v>
      </c>
    </row>
    <row r="27" spans="2:15" ht="20.25" customHeight="1" thickBot="1" x14ac:dyDescent="0.3">
      <c r="B27" s="59" t="s">
        <v>137</v>
      </c>
      <c r="C27" s="60" t="s">
        <v>138</v>
      </c>
      <c r="D27" s="64">
        <v>2</v>
      </c>
      <c r="E27" s="61">
        <v>2</v>
      </c>
      <c r="F27" s="61">
        <v>3</v>
      </c>
      <c r="G27" s="61">
        <v>3</v>
      </c>
      <c r="H27" s="62">
        <v>2</v>
      </c>
      <c r="I27" s="62">
        <v>3</v>
      </c>
      <c r="J27" s="62">
        <v>4</v>
      </c>
      <c r="K27" s="62"/>
      <c r="L27" s="63" t="s">
        <v>159</v>
      </c>
      <c r="M27" s="63" t="s">
        <v>161</v>
      </c>
      <c r="N27" s="63" t="s">
        <v>161</v>
      </c>
      <c r="O27" s="63" t="s">
        <v>161</v>
      </c>
    </row>
    <row r="28" spans="2:15" ht="20.25" customHeight="1" thickBot="1" x14ac:dyDescent="0.3">
      <c r="B28" s="59" t="s">
        <v>139</v>
      </c>
      <c r="C28" s="60" t="s">
        <v>140</v>
      </c>
      <c r="D28" s="61">
        <v>2</v>
      </c>
      <c r="E28" s="61">
        <v>3</v>
      </c>
      <c r="F28" s="61">
        <v>4</v>
      </c>
      <c r="G28" s="61">
        <v>5</v>
      </c>
      <c r="H28" s="62">
        <v>2</v>
      </c>
      <c r="I28" s="62">
        <v>3</v>
      </c>
      <c r="J28" s="62">
        <v>4</v>
      </c>
      <c r="K28" s="62">
        <v>5</v>
      </c>
      <c r="L28" s="63" t="s">
        <v>161</v>
      </c>
      <c r="M28" s="63" t="s">
        <v>161</v>
      </c>
      <c r="N28" s="63" t="s">
        <v>161</v>
      </c>
      <c r="O28" s="63" t="s">
        <v>161</v>
      </c>
    </row>
    <row r="29" spans="2:15" ht="20.25" customHeight="1" thickBot="1" x14ac:dyDescent="0.3">
      <c r="B29" s="59" t="s">
        <v>141</v>
      </c>
      <c r="C29" s="66" t="s">
        <v>142</v>
      </c>
      <c r="D29" s="61">
        <v>3</v>
      </c>
      <c r="E29" s="61">
        <v>3</v>
      </c>
      <c r="F29" s="61">
        <v>4</v>
      </c>
      <c r="G29" s="61">
        <v>4</v>
      </c>
      <c r="H29" s="62">
        <v>2</v>
      </c>
      <c r="I29" s="62">
        <v>3</v>
      </c>
      <c r="J29" s="62">
        <v>4</v>
      </c>
      <c r="K29" s="62">
        <v>5</v>
      </c>
      <c r="L29" s="63" t="s">
        <v>161</v>
      </c>
      <c r="M29" s="63" t="s">
        <v>161</v>
      </c>
      <c r="N29" s="63" t="s">
        <v>161</v>
      </c>
      <c r="O29" s="63" t="s">
        <v>161</v>
      </c>
    </row>
    <row r="30" spans="2:15" ht="20.25" customHeight="1" thickBot="1" x14ac:dyDescent="0.3">
      <c r="B30" s="59" t="s">
        <v>143</v>
      </c>
      <c r="C30" s="60" t="s">
        <v>144</v>
      </c>
      <c r="D30" s="64">
        <v>2</v>
      </c>
      <c r="E30" s="64">
        <v>2</v>
      </c>
      <c r="F30" s="64">
        <v>2</v>
      </c>
      <c r="G30" s="61">
        <v>3</v>
      </c>
      <c r="H30" s="62">
        <v>2</v>
      </c>
      <c r="I30" s="62">
        <v>3</v>
      </c>
      <c r="J30" s="62">
        <v>4</v>
      </c>
      <c r="K30" s="62"/>
      <c r="L30" s="63" t="s">
        <v>159</v>
      </c>
      <c r="M30" s="63" t="s">
        <v>159</v>
      </c>
      <c r="N30" s="63" t="s">
        <v>159</v>
      </c>
      <c r="O30" s="63" t="s">
        <v>161</v>
      </c>
    </row>
    <row r="31" spans="2:15" ht="20.25" customHeight="1" thickBot="1" x14ac:dyDescent="0.3">
      <c r="B31" s="59" t="s">
        <v>145</v>
      </c>
      <c r="C31" s="60" t="s">
        <v>146</v>
      </c>
      <c r="D31" s="64">
        <v>2</v>
      </c>
      <c r="E31" s="64">
        <v>2</v>
      </c>
      <c r="F31" s="61">
        <v>3</v>
      </c>
      <c r="G31" s="61">
        <v>3</v>
      </c>
      <c r="H31" s="62">
        <v>2</v>
      </c>
      <c r="I31" s="62">
        <v>3</v>
      </c>
      <c r="J31" s="62">
        <v>4</v>
      </c>
      <c r="K31" s="62"/>
      <c r="L31" s="63" t="s">
        <v>159</v>
      </c>
      <c r="M31" s="63" t="s">
        <v>159</v>
      </c>
      <c r="N31" s="63" t="s">
        <v>161</v>
      </c>
      <c r="O31" s="63" t="s">
        <v>161</v>
      </c>
    </row>
    <row r="32" spans="2:15" ht="20.25" customHeight="1" thickBot="1" x14ac:dyDescent="0.3">
      <c r="B32" s="59" t="s">
        <v>147</v>
      </c>
      <c r="C32" s="60" t="s">
        <v>148</v>
      </c>
      <c r="D32" s="64">
        <v>2</v>
      </c>
      <c r="E32" s="64">
        <v>2</v>
      </c>
      <c r="F32" s="61">
        <v>3</v>
      </c>
      <c r="G32" s="61">
        <v>3</v>
      </c>
      <c r="H32" s="62">
        <v>2</v>
      </c>
      <c r="I32" s="62">
        <v>3</v>
      </c>
      <c r="J32" s="62"/>
      <c r="K32" s="62"/>
      <c r="L32" s="63" t="s">
        <v>159</v>
      </c>
      <c r="M32" s="63" t="s">
        <v>159</v>
      </c>
      <c r="N32" s="63" t="s">
        <v>161</v>
      </c>
      <c r="O32" s="63" t="s">
        <v>161</v>
      </c>
    </row>
    <row r="33" spans="2:15" ht="20.25" customHeight="1" thickBot="1" x14ac:dyDescent="0.3">
      <c r="B33" s="59" t="s">
        <v>149</v>
      </c>
      <c r="C33" s="60" t="s">
        <v>150</v>
      </c>
      <c r="D33" s="61">
        <v>2</v>
      </c>
      <c r="E33" s="61">
        <v>2</v>
      </c>
      <c r="F33" s="61">
        <v>3</v>
      </c>
      <c r="G33" s="61">
        <v>4</v>
      </c>
      <c r="H33" s="62">
        <v>2</v>
      </c>
      <c r="I33" s="62">
        <v>3</v>
      </c>
      <c r="J33" s="62">
        <v>4</v>
      </c>
      <c r="K33" s="62"/>
      <c r="L33" s="63" t="s">
        <v>161</v>
      </c>
      <c r="M33" s="63" t="s">
        <v>161</v>
      </c>
      <c r="N33" s="63" t="s">
        <v>161</v>
      </c>
      <c r="O33" s="63" t="s">
        <v>161</v>
      </c>
    </row>
    <row r="34" spans="2:15" ht="20.25" customHeight="1" thickBot="1" x14ac:dyDescent="0.3">
      <c r="B34" s="59" t="s">
        <v>151</v>
      </c>
      <c r="C34" s="60" t="s">
        <v>152</v>
      </c>
      <c r="D34" s="64">
        <v>2</v>
      </c>
      <c r="E34" s="64">
        <v>3</v>
      </c>
      <c r="F34" s="61">
        <v>3</v>
      </c>
      <c r="G34" s="61">
        <v>4</v>
      </c>
      <c r="H34" s="62">
        <v>2</v>
      </c>
      <c r="I34" s="62">
        <v>3</v>
      </c>
      <c r="J34" s="62">
        <v>4</v>
      </c>
      <c r="K34" s="62">
        <v>5</v>
      </c>
      <c r="L34" s="63" t="s">
        <v>159</v>
      </c>
      <c r="M34" s="63" t="s">
        <v>159</v>
      </c>
      <c r="N34" s="63" t="s">
        <v>161</v>
      </c>
      <c r="O34" s="63" t="s">
        <v>161</v>
      </c>
    </row>
    <row r="35" spans="2:15" ht="20.25" customHeight="1" thickBot="1" x14ac:dyDescent="0.3">
      <c r="B35" s="59" t="s">
        <v>153</v>
      </c>
      <c r="C35" s="60" t="s">
        <v>154</v>
      </c>
      <c r="D35" s="64">
        <v>2</v>
      </c>
      <c r="E35" s="64">
        <v>2</v>
      </c>
      <c r="F35" s="61">
        <v>3</v>
      </c>
      <c r="G35" s="61">
        <v>3</v>
      </c>
      <c r="H35" s="62">
        <v>2</v>
      </c>
      <c r="I35" s="62">
        <v>3</v>
      </c>
      <c r="J35" s="62"/>
      <c r="K35" s="62"/>
      <c r="L35" s="63" t="s">
        <v>159</v>
      </c>
      <c r="M35" s="63" t="s">
        <v>159</v>
      </c>
      <c r="N35" s="63" t="s">
        <v>161</v>
      </c>
      <c r="O35" s="63" t="s">
        <v>161</v>
      </c>
    </row>
  </sheetData>
  <sheetProtection password="FA59" sheet="1" objects="1" scenarios="1" selectLockedCells="1" selectUnlockedCells="1"/>
  <mergeCells count="3">
    <mergeCell ref="B2:C2"/>
    <mergeCell ref="D2:G2"/>
    <mergeCell ref="L2:O2"/>
  </mergeCells>
  <phoneticPr fontId="22" type="noConversion"/>
  <pageMargins left="0.511811024" right="0.511811024" top="0.78740157499999996" bottom="0.78740157499999996" header="0.31496062000000002" footer="0.31496062000000002"/>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view="pageBreakPreview" zoomScale="75" zoomScaleNormal="100" zoomScaleSheetLayoutView="75" workbookViewId="0">
      <selection activeCell="K15" sqref="K15:M15"/>
    </sheetView>
  </sheetViews>
  <sheetFormatPr defaultRowHeight="15" x14ac:dyDescent="0.25"/>
  <cols>
    <col min="1" max="1" width="3.7109375" style="12" customWidth="1"/>
    <col min="2" max="2" width="1.7109375" style="12" customWidth="1"/>
    <col min="3" max="5" width="6.140625" style="12" customWidth="1"/>
    <col min="6" max="7" width="7.7109375" style="12" customWidth="1"/>
    <col min="8" max="15" width="7.42578125" style="12" customWidth="1"/>
    <col min="16" max="17" width="8.140625" style="12" customWidth="1"/>
    <col min="18" max="22" width="7.42578125" style="12" customWidth="1"/>
    <col min="23" max="23" width="1.7109375" style="12" customWidth="1"/>
    <col min="24" max="16384" width="9.140625" style="12"/>
  </cols>
  <sheetData>
    <row r="1" spans="1:24" x14ac:dyDescent="0.25">
      <c r="B1" s="111" t="s">
        <v>76</v>
      </c>
      <c r="C1" s="111"/>
      <c r="D1" s="111"/>
      <c r="E1" s="111"/>
      <c r="F1" s="111"/>
      <c r="G1" s="111"/>
      <c r="H1" s="111"/>
      <c r="I1" s="111"/>
      <c r="J1" s="111"/>
      <c r="K1" s="111"/>
      <c r="L1" s="111"/>
      <c r="M1" s="111"/>
      <c r="N1" s="111"/>
      <c r="O1" s="111"/>
      <c r="P1" s="111"/>
      <c r="Q1" s="111"/>
      <c r="R1" s="112"/>
      <c r="S1" s="10" t="s">
        <v>159</v>
      </c>
      <c r="T1" s="113" t="str">
        <f>IF($S$1="","Atenção (!)","")</f>
        <v/>
      </c>
      <c r="U1" s="114"/>
      <c r="V1" s="114"/>
    </row>
    <row r="2" spans="1:24" x14ac:dyDescent="0.25">
      <c r="A2" s="99" t="s">
        <v>202</v>
      </c>
      <c r="B2" s="11"/>
      <c r="C2" s="11"/>
      <c r="D2" s="11"/>
      <c r="E2" s="11"/>
      <c r="F2" s="11"/>
      <c r="G2" s="11"/>
      <c r="H2" s="11"/>
      <c r="I2" s="11"/>
      <c r="J2" s="11"/>
      <c r="K2" s="11"/>
      <c r="L2" s="11"/>
      <c r="M2" s="11"/>
      <c r="N2" s="11"/>
      <c r="O2" s="11"/>
      <c r="P2" s="11"/>
      <c r="Q2" s="11"/>
      <c r="R2" s="11"/>
      <c r="S2" s="11"/>
      <c r="T2" s="11"/>
      <c r="U2" s="11"/>
      <c r="V2" s="11"/>
      <c r="W2" s="11"/>
      <c r="X2" s="11"/>
    </row>
    <row r="3" spans="1:24" ht="15" customHeight="1" x14ac:dyDescent="0.25">
      <c r="A3" s="99"/>
      <c r="B3" s="13"/>
      <c r="C3" s="13"/>
      <c r="D3" s="13"/>
      <c r="E3" s="13"/>
      <c r="F3" s="68" t="s">
        <v>67</v>
      </c>
      <c r="G3" s="68"/>
      <c r="H3" s="68"/>
      <c r="I3" s="68"/>
      <c r="J3" s="68"/>
      <c r="K3" s="68"/>
      <c r="L3" s="68"/>
      <c r="M3" s="68"/>
      <c r="N3" s="68"/>
      <c r="O3" s="68"/>
      <c r="P3" s="68"/>
      <c r="Q3" s="68"/>
      <c r="R3" s="68"/>
      <c r="S3" s="68"/>
      <c r="T3" s="13"/>
      <c r="U3" s="13"/>
      <c r="V3" s="13"/>
      <c r="W3" s="13"/>
      <c r="X3" s="11"/>
    </row>
    <row r="4" spans="1:24" ht="15" customHeight="1" x14ac:dyDescent="0.25">
      <c r="A4" s="99"/>
      <c r="B4" s="13"/>
      <c r="C4" s="13"/>
      <c r="D4" s="13"/>
      <c r="E4" s="13"/>
      <c r="F4" s="68"/>
      <c r="G4" s="68"/>
      <c r="H4" s="68"/>
      <c r="I4" s="68"/>
      <c r="J4" s="68"/>
      <c r="K4" s="68"/>
      <c r="L4" s="68"/>
      <c r="M4" s="68"/>
      <c r="N4" s="68"/>
      <c r="O4" s="68"/>
      <c r="P4" s="68"/>
      <c r="Q4" s="68"/>
      <c r="R4" s="68"/>
      <c r="S4" s="68"/>
      <c r="T4" s="13"/>
      <c r="U4" s="13"/>
      <c r="V4" s="13"/>
      <c r="W4" s="13"/>
      <c r="X4" s="11"/>
    </row>
    <row r="5" spans="1:24" ht="15.75" x14ac:dyDescent="0.25">
      <c r="A5" s="99"/>
      <c r="B5" s="13"/>
      <c r="C5" s="14"/>
      <c r="D5" s="14"/>
      <c r="E5" s="14"/>
      <c r="F5" s="15" t="s">
        <v>36</v>
      </c>
      <c r="G5" s="14"/>
      <c r="H5" s="14"/>
      <c r="I5" s="14"/>
      <c r="J5" s="14"/>
      <c r="K5" s="14"/>
      <c r="L5" s="14"/>
      <c r="M5" s="14"/>
      <c r="N5" s="14"/>
      <c r="O5" s="14"/>
      <c r="P5" s="14"/>
      <c r="Q5" s="14"/>
      <c r="R5" s="14"/>
      <c r="S5" s="14"/>
      <c r="T5" s="14"/>
      <c r="U5" s="14"/>
      <c r="V5" s="14"/>
      <c r="W5" s="13"/>
      <c r="X5" s="11"/>
    </row>
    <row r="6" spans="1:24" ht="6" customHeight="1" x14ac:dyDescent="0.25">
      <c r="A6" s="99"/>
      <c r="B6" s="13"/>
      <c r="C6" s="14"/>
      <c r="D6" s="14"/>
      <c r="E6" s="14"/>
      <c r="F6" s="14"/>
      <c r="G6" s="14"/>
      <c r="H6" s="14"/>
      <c r="I6" s="14"/>
      <c r="J6" s="14"/>
      <c r="K6" s="14"/>
      <c r="L6" s="14"/>
      <c r="M6" s="14"/>
      <c r="N6" s="14"/>
      <c r="O6" s="14"/>
      <c r="P6" s="14"/>
      <c r="Q6" s="14"/>
      <c r="R6" s="20"/>
      <c r="S6" s="20"/>
      <c r="T6" s="20"/>
      <c r="U6" s="20"/>
      <c r="V6" s="20"/>
      <c r="W6" s="13"/>
      <c r="X6" s="11"/>
    </row>
    <row r="7" spans="1:24" ht="15.75" x14ac:dyDescent="0.25">
      <c r="A7" s="99"/>
      <c r="B7" s="13"/>
      <c r="C7" s="14"/>
      <c r="D7" s="14"/>
      <c r="E7" s="14"/>
      <c r="F7" s="15" t="s">
        <v>37</v>
      </c>
      <c r="G7" s="13"/>
      <c r="H7" s="13"/>
      <c r="I7" s="13"/>
      <c r="J7" s="13"/>
      <c r="K7" s="13"/>
      <c r="L7" s="13"/>
      <c r="M7" s="13"/>
      <c r="N7" s="13"/>
      <c r="O7" s="13"/>
      <c r="P7" s="13"/>
      <c r="Q7" s="13"/>
      <c r="R7" s="121" t="s">
        <v>75</v>
      </c>
      <c r="S7" s="121"/>
      <c r="T7" s="121"/>
      <c r="U7" s="120"/>
      <c r="V7" s="19" t="s">
        <v>221</v>
      </c>
      <c r="W7" s="13"/>
      <c r="X7" s="11"/>
    </row>
    <row r="8" spans="1:24" ht="6" customHeight="1" x14ac:dyDescent="0.25">
      <c r="A8" s="99"/>
      <c r="B8" s="13"/>
      <c r="C8" s="14"/>
      <c r="D8" s="14"/>
      <c r="E8" s="14"/>
      <c r="F8" s="13"/>
      <c r="G8" s="13"/>
      <c r="H8" s="13"/>
      <c r="I8" s="13"/>
      <c r="J8" s="13"/>
      <c r="K8" s="13"/>
      <c r="L8" s="13"/>
      <c r="M8" s="13"/>
      <c r="N8" s="13"/>
      <c r="O8" s="13"/>
      <c r="P8" s="13"/>
      <c r="Q8" s="13"/>
      <c r="R8" s="13"/>
      <c r="S8" s="13"/>
      <c r="T8" s="13"/>
      <c r="U8" s="13"/>
      <c r="V8" s="13"/>
      <c r="W8" s="13"/>
      <c r="X8" s="11"/>
    </row>
    <row r="9" spans="1:24" x14ac:dyDescent="0.25">
      <c r="A9" s="99"/>
      <c r="B9" s="13"/>
      <c r="C9" s="14"/>
      <c r="D9" s="14"/>
      <c r="E9" s="14"/>
      <c r="F9" s="74" t="s">
        <v>7</v>
      </c>
      <c r="G9" s="115"/>
      <c r="H9" s="116" t="s">
        <v>222</v>
      </c>
      <c r="I9" s="117"/>
      <c r="J9" s="117"/>
      <c r="K9" s="117"/>
      <c r="L9" s="117"/>
      <c r="M9" s="117"/>
      <c r="N9" s="117"/>
      <c r="O9" s="118"/>
      <c r="P9" s="119" t="s">
        <v>10</v>
      </c>
      <c r="Q9" s="120"/>
      <c r="R9" s="116" t="s">
        <v>223</v>
      </c>
      <c r="S9" s="126"/>
      <c r="T9" s="126"/>
      <c r="U9" s="126"/>
      <c r="V9" s="127"/>
      <c r="W9" s="13"/>
      <c r="X9" s="11"/>
    </row>
    <row r="10" spans="1:24" ht="6" customHeight="1" x14ac:dyDescent="0.25">
      <c r="A10" s="99"/>
      <c r="B10" s="13"/>
      <c r="C10" s="14"/>
      <c r="D10" s="14"/>
      <c r="E10" s="14"/>
      <c r="F10" s="14"/>
      <c r="G10" s="14"/>
      <c r="H10" s="14"/>
      <c r="I10" s="14"/>
      <c r="J10" s="14"/>
      <c r="K10" s="14"/>
      <c r="L10" s="14"/>
      <c r="M10" s="14"/>
      <c r="N10" s="14"/>
      <c r="O10" s="14"/>
      <c r="P10" s="21"/>
      <c r="Q10" s="21"/>
      <c r="R10" s="13"/>
      <c r="S10" s="13"/>
      <c r="T10" s="13"/>
      <c r="U10" s="13"/>
      <c r="V10" s="13"/>
      <c r="W10" s="13"/>
      <c r="X10" s="11"/>
    </row>
    <row r="11" spans="1:24" x14ac:dyDescent="0.25">
      <c r="A11" s="99"/>
      <c r="B11" s="13"/>
      <c r="C11" s="14"/>
      <c r="D11" s="14"/>
      <c r="E11" s="14"/>
      <c r="F11" s="74" t="s">
        <v>77</v>
      </c>
      <c r="G11" s="115"/>
      <c r="H11" s="116" t="s">
        <v>224</v>
      </c>
      <c r="I11" s="117"/>
      <c r="J11" s="117"/>
      <c r="K11" s="117"/>
      <c r="L11" s="117"/>
      <c r="M11" s="117"/>
      <c r="N11" s="117"/>
      <c r="O11" s="118"/>
      <c r="P11" s="119" t="s">
        <v>8</v>
      </c>
      <c r="Q11" s="120"/>
      <c r="R11" s="123" t="s">
        <v>9</v>
      </c>
      <c r="S11" s="124"/>
      <c r="T11" s="124"/>
      <c r="U11" s="124"/>
      <c r="V11" s="125"/>
      <c r="W11" s="13"/>
      <c r="X11" s="11"/>
    </row>
    <row r="12" spans="1:24" ht="15.75" thickBot="1" x14ac:dyDescent="0.3">
      <c r="A12" s="99"/>
      <c r="B12" s="13"/>
      <c r="C12" s="13"/>
      <c r="D12" s="13"/>
      <c r="E12" s="13"/>
      <c r="F12" s="13"/>
      <c r="G12" s="13"/>
      <c r="H12" s="13"/>
      <c r="I12" s="13"/>
      <c r="J12" s="13"/>
      <c r="K12" s="128">
        <f>IF($H15="","",$H15+2)</f>
        <v>2018</v>
      </c>
      <c r="L12" s="128"/>
      <c r="M12" s="128"/>
      <c r="N12" s="128">
        <f>IF($H15="","",$H15+3)</f>
        <v>2019</v>
      </c>
      <c r="O12" s="128"/>
      <c r="P12" s="128"/>
      <c r="Q12" s="128">
        <f>IF($H15="","",$H15+4)</f>
        <v>2020</v>
      </c>
      <c r="R12" s="128"/>
      <c r="S12" s="128"/>
      <c r="T12" s="128">
        <f>IF($H15="","",$H15+5)</f>
        <v>2021</v>
      </c>
      <c r="U12" s="128"/>
      <c r="V12" s="128"/>
      <c r="W12" s="13"/>
      <c r="X12" s="11"/>
    </row>
    <row r="13" spans="1:24" ht="15.75" thickTop="1" x14ac:dyDescent="0.25">
      <c r="A13" s="99"/>
      <c r="B13" s="13"/>
      <c r="C13" s="105" t="s">
        <v>51</v>
      </c>
      <c r="D13" s="106"/>
      <c r="E13" s="106"/>
      <c r="F13" s="106"/>
      <c r="G13" s="106"/>
      <c r="H13" s="106" t="s">
        <v>20</v>
      </c>
      <c r="I13" s="106"/>
      <c r="J13" s="106"/>
      <c r="K13" s="106"/>
      <c r="L13" s="106"/>
      <c r="M13" s="106"/>
      <c r="N13" s="106"/>
      <c r="O13" s="106"/>
      <c r="P13" s="106"/>
      <c r="Q13" s="106"/>
      <c r="R13" s="106"/>
      <c r="S13" s="106"/>
      <c r="T13" s="106"/>
      <c r="U13" s="106"/>
      <c r="V13" s="109"/>
      <c r="W13" s="13"/>
      <c r="X13" s="11"/>
    </row>
    <row r="14" spans="1:24" x14ac:dyDescent="0.25">
      <c r="A14" s="99"/>
      <c r="B14" s="13"/>
      <c r="C14" s="107"/>
      <c r="D14" s="108"/>
      <c r="E14" s="108"/>
      <c r="F14" s="108"/>
      <c r="G14" s="108"/>
      <c r="H14" s="108" t="s">
        <v>70</v>
      </c>
      <c r="I14" s="108"/>
      <c r="J14" s="108"/>
      <c r="K14" s="108" t="s">
        <v>71</v>
      </c>
      <c r="L14" s="108"/>
      <c r="M14" s="108"/>
      <c r="N14" s="108" t="s">
        <v>72</v>
      </c>
      <c r="O14" s="108"/>
      <c r="P14" s="108"/>
      <c r="Q14" s="108" t="s">
        <v>73</v>
      </c>
      <c r="R14" s="108"/>
      <c r="S14" s="108"/>
      <c r="T14" s="108" t="s">
        <v>74</v>
      </c>
      <c r="U14" s="108"/>
      <c r="V14" s="110"/>
      <c r="W14" s="13"/>
      <c r="X14" s="11"/>
    </row>
    <row r="15" spans="1:24" ht="17.25" x14ac:dyDescent="0.25">
      <c r="A15" s="99"/>
      <c r="B15" s="13"/>
      <c r="C15" s="107" t="s">
        <v>5</v>
      </c>
      <c r="D15" s="108"/>
      <c r="E15" s="108"/>
      <c r="F15" s="45" t="s">
        <v>52</v>
      </c>
      <c r="G15" s="45" t="s">
        <v>19</v>
      </c>
      <c r="H15" s="108">
        <f>IF('Instruções de Preenchimento'!T8="","",'Instruções de Preenchimento'!T8)</f>
        <v>2016</v>
      </c>
      <c r="I15" s="108"/>
      <c r="J15" s="108"/>
      <c r="K15" s="122">
        <v>2016</v>
      </c>
      <c r="L15" s="122"/>
      <c r="M15" s="122"/>
      <c r="N15" s="108">
        <f>IF(K15="","Atenção (!)",K15+1)</f>
        <v>2017</v>
      </c>
      <c r="O15" s="108"/>
      <c r="P15" s="108"/>
      <c r="Q15" s="108">
        <f>IF(K15="","Atenção (!)",N15+1)</f>
        <v>2018</v>
      </c>
      <c r="R15" s="108"/>
      <c r="S15" s="108"/>
      <c r="T15" s="108">
        <f>IF(K15="","Atenção (!)",Q15+1)</f>
        <v>2019</v>
      </c>
      <c r="U15" s="108"/>
      <c r="V15" s="110"/>
      <c r="W15" s="13"/>
      <c r="X15" s="11"/>
    </row>
    <row r="16" spans="1:24" ht="15" customHeight="1" x14ac:dyDescent="0.25">
      <c r="A16" s="99"/>
      <c r="B16" s="13"/>
      <c r="C16" s="92" t="s">
        <v>12</v>
      </c>
      <c r="D16" s="93"/>
      <c r="E16" s="94"/>
      <c r="F16" s="95" t="s">
        <v>13</v>
      </c>
      <c r="G16" s="97" t="str">
        <f>IF($S$1="","Atenção (!)",IF($S$1="Sim","10%","12,5%"))</f>
        <v>10%</v>
      </c>
      <c r="H16" s="81" t="s">
        <v>0</v>
      </c>
      <c r="I16" s="81"/>
      <c r="J16" s="81"/>
      <c r="K16" s="81" t="s">
        <v>53</v>
      </c>
      <c r="L16" s="81"/>
      <c r="M16" s="81"/>
      <c r="N16" s="81" t="s">
        <v>54</v>
      </c>
      <c r="O16" s="81"/>
      <c r="P16" s="81"/>
      <c r="Q16" s="81" t="s">
        <v>54</v>
      </c>
      <c r="R16" s="81"/>
      <c r="S16" s="81"/>
      <c r="T16" s="81" t="s">
        <v>54</v>
      </c>
      <c r="U16" s="81"/>
      <c r="V16" s="84"/>
      <c r="W16" s="13"/>
      <c r="X16" s="11"/>
    </row>
    <row r="17" spans="1:24" x14ac:dyDescent="0.25">
      <c r="A17" s="99"/>
      <c r="B17" s="13"/>
      <c r="C17" s="85" t="s">
        <v>11</v>
      </c>
      <c r="D17" s="86"/>
      <c r="E17" s="87"/>
      <c r="F17" s="95"/>
      <c r="G17" s="97"/>
      <c r="H17" s="81"/>
      <c r="I17" s="81"/>
      <c r="J17" s="81"/>
      <c r="K17" s="81"/>
      <c r="L17" s="81"/>
      <c r="M17" s="81"/>
      <c r="N17" s="81"/>
      <c r="O17" s="81"/>
      <c r="P17" s="81"/>
      <c r="Q17" s="81"/>
      <c r="R17" s="81"/>
      <c r="S17" s="81"/>
      <c r="T17" s="81"/>
      <c r="U17" s="81"/>
      <c r="V17" s="84"/>
      <c r="W17" s="13"/>
      <c r="X17" s="11"/>
    </row>
    <row r="18" spans="1:24" x14ac:dyDescent="0.25">
      <c r="A18" s="99"/>
      <c r="B18" s="13"/>
      <c r="C18" s="85"/>
      <c r="D18" s="86"/>
      <c r="E18" s="87"/>
      <c r="F18" s="95"/>
      <c r="G18" s="97"/>
      <c r="H18" s="81"/>
      <c r="I18" s="81"/>
      <c r="J18" s="81"/>
      <c r="K18" s="81"/>
      <c r="L18" s="81"/>
      <c r="M18" s="81"/>
      <c r="N18" s="81"/>
      <c r="O18" s="81"/>
      <c r="P18" s="81"/>
      <c r="Q18" s="81"/>
      <c r="R18" s="81"/>
      <c r="S18" s="81"/>
      <c r="T18" s="81"/>
      <c r="U18" s="81"/>
      <c r="V18" s="84"/>
      <c r="W18" s="13"/>
      <c r="X18" s="11"/>
    </row>
    <row r="19" spans="1:24" x14ac:dyDescent="0.25">
      <c r="A19" s="99"/>
      <c r="B19" s="13"/>
      <c r="C19" s="88"/>
      <c r="D19" s="89"/>
      <c r="E19" s="90"/>
      <c r="F19" s="95"/>
      <c r="G19" s="97"/>
      <c r="H19" s="81"/>
      <c r="I19" s="81"/>
      <c r="J19" s="81"/>
      <c r="K19" s="81"/>
      <c r="L19" s="81"/>
      <c r="M19" s="81"/>
      <c r="N19" s="81"/>
      <c r="O19" s="81"/>
      <c r="P19" s="81"/>
      <c r="Q19" s="81"/>
      <c r="R19" s="81"/>
      <c r="S19" s="81"/>
      <c r="T19" s="81"/>
      <c r="U19" s="81"/>
      <c r="V19" s="84"/>
      <c r="W19" s="13"/>
      <c r="X19" s="11"/>
    </row>
    <row r="20" spans="1:24" ht="15" customHeight="1" x14ac:dyDescent="0.25">
      <c r="A20" s="99"/>
      <c r="B20" s="13"/>
      <c r="C20" s="92" t="s">
        <v>23</v>
      </c>
      <c r="D20" s="93"/>
      <c r="E20" s="94"/>
      <c r="F20" s="95" t="s">
        <v>13</v>
      </c>
      <c r="G20" s="97" t="str">
        <f>IF($S$1="","Atenção (!)",IF($S$1="Sim","10%","12,5%"))</f>
        <v>10%</v>
      </c>
      <c r="H20" s="81" t="s">
        <v>0</v>
      </c>
      <c r="I20" s="81"/>
      <c r="J20" s="81"/>
      <c r="K20" s="81" t="s">
        <v>21</v>
      </c>
      <c r="L20" s="81"/>
      <c r="M20" s="81"/>
      <c r="N20" s="81" t="s">
        <v>21</v>
      </c>
      <c r="O20" s="81"/>
      <c r="P20" s="81"/>
      <c r="Q20" s="81" t="s">
        <v>21</v>
      </c>
      <c r="R20" s="81"/>
      <c r="S20" s="81"/>
      <c r="T20" s="81" t="s">
        <v>21</v>
      </c>
      <c r="U20" s="81"/>
      <c r="V20" s="84"/>
      <c r="W20" s="13"/>
      <c r="X20" s="11"/>
    </row>
    <row r="21" spans="1:24" x14ac:dyDescent="0.25">
      <c r="A21" s="99"/>
      <c r="B21" s="13"/>
      <c r="C21" s="85" t="s">
        <v>24</v>
      </c>
      <c r="D21" s="86"/>
      <c r="E21" s="87"/>
      <c r="F21" s="95"/>
      <c r="G21" s="97"/>
      <c r="H21" s="81"/>
      <c r="I21" s="81"/>
      <c r="J21" s="81"/>
      <c r="K21" s="81"/>
      <c r="L21" s="81"/>
      <c r="M21" s="81"/>
      <c r="N21" s="81"/>
      <c r="O21" s="81"/>
      <c r="P21" s="81"/>
      <c r="Q21" s="81"/>
      <c r="R21" s="81"/>
      <c r="S21" s="81"/>
      <c r="T21" s="81"/>
      <c r="U21" s="81"/>
      <c r="V21" s="84"/>
      <c r="W21" s="13"/>
      <c r="X21" s="11"/>
    </row>
    <row r="22" spans="1:24" x14ac:dyDescent="0.25">
      <c r="A22" s="99"/>
      <c r="B22" s="13"/>
      <c r="C22" s="85"/>
      <c r="D22" s="86"/>
      <c r="E22" s="87"/>
      <c r="F22" s="95"/>
      <c r="G22" s="97"/>
      <c r="H22" s="81"/>
      <c r="I22" s="81"/>
      <c r="J22" s="81"/>
      <c r="K22" s="81"/>
      <c r="L22" s="81"/>
      <c r="M22" s="81"/>
      <c r="N22" s="81"/>
      <c r="O22" s="81"/>
      <c r="P22" s="81"/>
      <c r="Q22" s="81"/>
      <c r="R22" s="81"/>
      <c r="S22" s="81"/>
      <c r="T22" s="81"/>
      <c r="U22" s="81"/>
      <c r="V22" s="84"/>
      <c r="W22" s="13"/>
      <c r="X22" s="11"/>
    </row>
    <row r="23" spans="1:24" x14ac:dyDescent="0.25">
      <c r="A23" s="99"/>
      <c r="B23" s="13"/>
      <c r="C23" s="88"/>
      <c r="D23" s="89"/>
      <c r="E23" s="90"/>
      <c r="F23" s="95"/>
      <c r="G23" s="97"/>
      <c r="H23" s="81"/>
      <c r="I23" s="81"/>
      <c r="J23" s="81"/>
      <c r="K23" s="81"/>
      <c r="L23" s="81"/>
      <c r="M23" s="81"/>
      <c r="N23" s="81"/>
      <c r="O23" s="81"/>
      <c r="P23" s="81"/>
      <c r="Q23" s="81"/>
      <c r="R23" s="81"/>
      <c r="S23" s="81"/>
      <c r="T23" s="81"/>
      <c r="U23" s="81"/>
      <c r="V23" s="84"/>
      <c r="W23" s="13"/>
      <c r="X23" s="11"/>
    </row>
    <row r="24" spans="1:24" ht="15" customHeight="1" x14ac:dyDescent="0.25">
      <c r="A24" s="99"/>
      <c r="B24" s="13"/>
      <c r="C24" s="92" t="s">
        <v>26</v>
      </c>
      <c r="D24" s="93"/>
      <c r="E24" s="94"/>
      <c r="F24" s="95" t="s">
        <v>13</v>
      </c>
      <c r="G24" s="97" t="str">
        <f>IF($S$1="","Atenção (!)",IF($S$1="Sim","10%","12,5%"))</f>
        <v>10%</v>
      </c>
      <c r="H24" s="81" t="s">
        <v>0</v>
      </c>
      <c r="I24" s="81"/>
      <c r="J24" s="81"/>
      <c r="K24" s="81" t="s">
        <v>22</v>
      </c>
      <c r="L24" s="81"/>
      <c r="M24" s="81"/>
      <c r="N24" s="81" t="s">
        <v>22</v>
      </c>
      <c r="O24" s="81"/>
      <c r="P24" s="81"/>
      <c r="Q24" s="81" t="s">
        <v>22</v>
      </c>
      <c r="R24" s="81"/>
      <c r="S24" s="81"/>
      <c r="T24" s="81" t="s">
        <v>22</v>
      </c>
      <c r="U24" s="81"/>
      <c r="V24" s="84"/>
      <c r="W24" s="13"/>
      <c r="X24" s="11"/>
    </row>
    <row r="25" spans="1:24" x14ac:dyDescent="0.25">
      <c r="A25" s="99"/>
      <c r="B25" s="13"/>
      <c r="C25" s="85" t="s">
        <v>25</v>
      </c>
      <c r="D25" s="86"/>
      <c r="E25" s="87"/>
      <c r="F25" s="95"/>
      <c r="G25" s="97"/>
      <c r="H25" s="81"/>
      <c r="I25" s="81"/>
      <c r="J25" s="81"/>
      <c r="K25" s="81"/>
      <c r="L25" s="81"/>
      <c r="M25" s="81"/>
      <c r="N25" s="81"/>
      <c r="O25" s="81"/>
      <c r="P25" s="81"/>
      <c r="Q25" s="81"/>
      <c r="R25" s="81"/>
      <c r="S25" s="81"/>
      <c r="T25" s="81"/>
      <c r="U25" s="81"/>
      <c r="V25" s="84"/>
      <c r="W25" s="13"/>
      <c r="X25" s="11"/>
    </row>
    <row r="26" spans="1:24" x14ac:dyDescent="0.25">
      <c r="A26" s="99"/>
      <c r="B26" s="13"/>
      <c r="C26" s="85"/>
      <c r="D26" s="86"/>
      <c r="E26" s="87"/>
      <c r="F26" s="95"/>
      <c r="G26" s="97"/>
      <c r="H26" s="81"/>
      <c r="I26" s="81"/>
      <c r="J26" s="81"/>
      <c r="K26" s="81"/>
      <c r="L26" s="81"/>
      <c r="M26" s="81"/>
      <c r="N26" s="81"/>
      <c r="O26" s="81"/>
      <c r="P26" s="81"/>
      <c r="Q26" s="81"/>
      <c r="R26" s="81"/>
      <c r="S26" s="81"/>
      <c r="T26" s="81"/>
      <c r="U26" s="81"/>
      <c r="V26" s="84"/>
      <c r="W26" s="13"/>
      <c r="X26" s="11"/>
    </row>
    <row r="27" spans="1:24" x14ac:dyDescent="0.25">
      <c r="A27" s="99"/>
      <c r="B27" s="13"/>
      <c r="C27" s="88"/>
      <c r="D27" s="89"/>
      <c r="E27" s="90"/>
      <c r="F27" s="95"/>
      <c r="G27" s="97"/>
      <c r="H27" s="81"/>
      <c r="I27" s="81"/>
      <c r="J27" s="81"/>
      <c r="K27" s="81"/>
      <c r="L27" s="81"/>
      <c r="M27" s="81"/>
      <c r="N27" s="81"/>
      <c r="O27" s="81"/>
      <c r="P27" s="81"/>
      <c r="Q27" s="81"/>
      <c r="R27" s="81"/>
      <c r="S27" s="81"/>
      <c r="T27" s="81"/>
      <c r="U27" s="81"/>
      <c r="V27" s="84"/>
      <c r="W27" s="13"/>
      <c r="X27" s="11"/>
    </row>
    <row r="28" spans="1:24" ht="15" customHeight="1" x14ac:dyDescent="0.25">
      <c r="A28" s="99"/>
      <c r="B28" s="13"/>
      <c r="C28" s="92" t="s">
        <v>27</v>
      </c>
      <c r="D28" s="93"/>
      <c r="E28" s="94"/>
      <c r="F28" s="95" t="s">
        <v>13</v>
      </c>
      <c r="G28" s="97" t="str">
        <f>IF($S$1="","Atenção (!)",IF($S$1="Sim","10%","-"))</f>
        <v>10%</v>
      </c>
      <c r="H28" s="81" t="s">
        <v>0</v>
      </c>
      <c r="I28" s="81"/>
      <c r="J28" s="81"/>
      <c r="K28" s="81" t="str">
        <f>IF($S$1="","Atenção (!)",IF($S$1="Sim","Manual Operativo da Sala de Situação elaborado e manutenção corretiva da rede telemétrica realizada","-"))</f>
        <v>Manual Operativo da Sala de Situação elaborado e manutenção corretiva da rede telemétrica realizada</v>
      </c>
      <c r="L28" s="81"/>
      <c r="M28" s="81"/>
      <c r="N28" s="81" t="str">
        <f>IF($S$1="","Atenção (!)",IF($S$1="Sim","Boletins produzidos diariamente e manutenção corretiva da rede telemétrica realizada","-"))</f>
        <v>Boletins produzidos diariamente e manutenção corretiva da rede telemétrica realizada</v>
      </c>
      <c r="O28" s="81"/>
      <c r="P28" s="81"/>
      <c r="Q28" s="81" t="str">
        <f>IF($S$1="","Atenção (!)",IF($S$1="Sim","Boletins produzidos diariamente e manutenção corretiva da rede telemétrica realizada","-"))</f>
        <v>Boletins produzidos diariamente e manutenção corretiva da rede telemétrica realizada</v>
      </c>
      <c r="R28" s="81"/>
      <c r="S28" s="81"/>
      <c r="T28" s="81" t="str">
        <f>IF($S$1="","Atenção (!)",IF($S$1="Sim","Boletins produzidos diariamente e manutenção corretiva da rede telemétrica realizada","-"))</f>
        <v>Boletins produzidos diariamente e manutenção corretiva da rede telemétrica realizada</v>
      </c>
      <c r="U28" s="81"/>
      <c r="V28" s="84"/>
      <c r="W28" s="13"/>
      <c r="X28" s="11"/>
    </row>
    <row r="29" spans="1:24" x14ac:dyDescent="0.25">
      <c r="A29" s="99"/>
      <c r="B29" s="13"/>
      <c r="C29" s="85" t="s">
        <v>28</v>
      </c>
      <c r="D29" s="86"/>
      <c r="E29" s="87"/>
      <c r="F29" s="95"/>
      <c r="G29" s="97"/>
      <c r="H29" s="81"/>
      <c r="I29" s="81"/>
      <c r="J29" s="81"/>
      <c r="K29" s="81"/>
      <c r="L29" s="81"/>
      <c r="M29" s="81"/>
      <c r="N29" s="81"/>
      <c r="O29" s="81"/>
      <c r="P29" s="81"/>
      <c r="Q29" s="81"/>
      <c r="R29" s="81"/>
      <c r="S29" s="81"/>
      <c r="T29" s="81"/>
      <c r="U29" s="81"/>
      <c r="V29" s="84"/>
      <c r="W29" s="13"/>
      <c r="X29" s="11"/>
    </row>
    <row r="30" spans="1:24" x14ac:dyDescent="0.25">
      <c r="A30" s="99"/>
      <c r="B30" s="13"/>
      <c r="C30" s="85"/>
      <c r="D30" s="86"/>
      <c r="E30" s="87"/>
      <c r="F30" s="95"/>
      <c r="G30" s="97"/>
      <c r="H30" s="81"/>
      <c r="I30" s="81"/>
      <c r="J30" s="81"/>
      <c r="K30" s="81"/>
      <c r="L30" s="81"/>
      <c r="M30" s="81"/>
      <c r="N30" s="81"/>
      <c r="O30" s="81"/>
      <c r="P30" s="81"/>
      <c r="Q30" s="81"/>
      <c r="R30" s="81"/>
      <c r="S30" s="81"/>
      <c r="T30" s="81"/>
      <c r="U30" s="81"/>
      <c r="V30" s="84"/>
      <c r="W30" s="13"/>
      <c r="X30" s="11"/>
    </row>
    <row r="31" spans="1:24" x14ac:dyDescent="0.25">
      <c r="A31" s="99"/>
      <c r="B31" s="13"/>
      <c r="C31" s="88"/>
      <c r="D31" s="89"/>
      <c r="E31" s="90"/>
      <c r="F31" s="95"/>
      <c r="G31" s="97"/>
      <c r="H31" s="81"/>
      <c r="I31" s="81"/>
      <c r="J31" s="81"/>
      <c r="K31" s="81"/>
      <c r="L31" s="81"/>
      <c r="M31" s="81"/>
      <c r="N31" s="81"/>
      <c r="O31" s="81"/>
      <c r="P31" s="81"/>
      <c r="Q31" s="81"/>
      <c r="R31" s="81"/>
      <c r="S31" s="81"/>
      <c r="T31" s="81"/>
      <c r="U31" s="81"/>
      <c r="V31" s="84"/>
      <c r="W31" s="13"/>
      <c r="X31" s="11"/>
    </row>
    <row r="32" spans="1:24" ht="15" customHeight="1" x14ac:dyDescent="0.25">
      <c r="A32" s="99"/>
      <c r="B32" s="13"/>
      <c r="C32" s="92" t="s">
        <v>29</v>
      </c>
      <c r="D32" s="93"/>
      <c r="E32" s="94"/>
      <c r="F32" s="95" t="s">
        <v>13</v>
      </c>
      <c r="G32" s="97" t="str">
        <f>IF($S$1="","Atenção (!)",IF($S$1="Sim","10%","12,5%"))</f>
        <v>10%</v>
      </c>
      <c r="H32" s="81" t="s">
        <v>0</v>
      </c>
      <c r="I32" s="81"/>
      <c r="J32" s="81"/>
      <c r="K32" s="81" t="s">
        <v>32</v>
      </c>
      <c r="L32" s="81"/>
      <c r="M32" s="81"/>
      <c r="N32" s="81" t="s">
        <v>33</v>
      </c>
      <c r="O32" s="81"/>
      <c r="P32" s="81"/>
      <c r="Q32" s="81" t="s">
        <v>33</v>
      </c>
      <c r="R32" s="81"/>
      <c r="S32" s="81"/>
      <c r="T32" s="81" t="s">
        <v>33</v>
      </c>
      <c r="U32" s="81"/>
      <c r="V32" s="84"/>
      <c r="W32" s="13"/>
      <c r="X32" s="11"/>
    </row>
    <row r="33" spans="1:24" x14ac:dyDescent="0.25">
      <c r="A33" s="99"/>
      <c r="B33" s="13"/>
      <c r="C33" s="85" t="s">
        <v>30</v>
      </c>
      <c r="D33" s="86"/>
      <c r="E33" s="87"/>
      <c r="F33" s="95"/>
      <c r="G33" s="97"/>
      <c r="H33" s="81"/>
      <c r="I33" s="81"/>
      <c r="J33" s="81"/>
      <c r="K33" s="81"/>
      <c r="L33" s="81"/>
      <c r="M33" s="81"/>
      <c r="N33" s="81"/>
      <c r="O33" s="81"/>
      <c r="P33" s="81"/>
      <c r="Q33" s="81"/>
      <c r="R33" s="81"/>
      <c r="S33" s="81"/>
      <c r="T33" s="81"/>
      <c r="U33" s="81"/>
      <c r="V33" s="84"/>
      <c r="W33" s="13"/>
      <c r="X33" s="11"/>
    </row>
    <row r="34" spans="1:24" x14ac:dyDescent="0.25">
      <c r="A34" s="99"/>
      <c r="B34" s="13"/>
      <c r="C34" s="85"/>
      <c r="D34" s="86"/>
      <c r="E34" s="87"/>
      <c r="F34" s="95"/>
      <c r="G34" s="97"/>
      <c r="H34" s="81"/>
      <c r="I34" s="81"/>
      <c r="J34" s="81"/>
      <c r="K34" s="81"/>
      <c r="L34" s="81"/>
      <c r="M34" s="81"/>
      <c r="N34" s="81"/>
      <c r="O34" s="81"/>
      <c r="P34" s="81"/>
      <c r="Q34" s="81"/>
      <c r="R34" s="81"/>
      <c r="S34" s="81"/>
      <c r="T34" s="81"/>
      <c r="U34" s="81"/>
      <c r="V34" s="84"/>
      <c r="W34" s="13"/>
      <c r="X34" s="11"/>
    </row>
    <row r="35" spans="1:24" ht="15.75" thickBot="1" x14ac:dyDescent="0.3">
      <c r="A35" s="99"/>
      <c r="B35" s="13"/>
      <c r="C35" s="102"/>
      <c r="D35" s="103"/>
      <c r="E35" s="104"/>
      <c r="F35" s="96"/>
      <c r="G35" s="98"/>
      <c r="H35" s="82"/>
      <c r="I35" s="82"/>
      <c r="J35" s="82"/>
      <c r="K35" s="82"/>
      <c r="L35" s="82"/>
      <c r="M35" s="82"/>
      <c r="N35" s="82"/>
      <c r="O35" s="82"/>
      <c r="P35" s="82"/>
      <c r="Q35" s="82"/>
      <c r="R35" s="82"/>
      <c r="S35" s="82"/>
      <c r="T35" s="82"/>
      <c r="U35" s="82"/>
      <c r="V35" s="101"/>
      <c r="W35" s="13"/>
      <c r="X35" s="11"/>
    </row>
    <row r="36" spans="1:24" ht="17.25" customHeight="1" thickTop="1" x14ac:dyDescent="0.25">
      <c r="A36" s="99"/>
      <c r="B36" s="13"/>
      <c r="C36" s="14" t="s">
        <v>35</v>
      </c>
      <c r="D36" s="14"/>
      <c r="E36" s="14"/>
      <c r="F36" s="14"/>
      <c r="G36" s="14"/>
      <c r="H36" s="14"/>
      <c r="I36" s="14"/>
      <c r="J36" s="14"/>
      <c r="K36" s="14"/>
      <c r="L36" s="14"/>
      <c r="M36" s="14"/>
      <c r="N36" s="14"/>
      <c r="O36" s="14"/>
      <c r="P36" s="14"/>
      <c r="Q36" s="14"/>
      <c r="R36" s="14"/>
      <c r="S36" s="14"/>
      <c r="T36" s="14"/>
      <c r="U36" s="14"/>
      <c r="V36" s="14"/>
      <c r="W36" s="13"/>
      <c r="X36" s="11"/>
    </row>
    <row r="37" spans="1:24" ht="17.25" customHeight="1" x14ac:dyDescent="0.25">
      <c r="A37" s="99"/>
      <c r="B37" s="13"/>
      <c r="C37" s="22" t="s">
        <v>34</v>
      </c>
      <c r="D37" s="14"/>
      <c r="E37" s="14"/>
      <c r="F37" s="14"/>
      <c r="G37" s="14"/>
      <c r="H37" s="14"/>
      <c r="I37" s="14"/>
      <c r="J37" s="14"/>
      <c r="K37" s="14"/>
      <c r="L37" s="14"/>
      <c r="M37" s="14"/>
      <c r="N37" s="14"/>
      <c r="O37" s="14"/>
      <c r="P37" s="14"/>
      <c r="Q37" s="14"/>
      <c r="R37" s="14"/>
      <c r="S37" s="14"/>
      <c r="T37" s="14"/>
      <c r="U37" s="14"/>
      <c r="V37" s="14"/>
      <c r="W37" s="13"/>
      <c r="X37" s="11"/>
    </row>
    <row r="38" spans="1:24" ht="19.5" customHeight="1" x14ac:dyDescent="0.25">
      <c r="A38" s="99"/>
      <c r="B38" s="13"/>
      <c r="C38" s="13"/>
      <c r="D38" s="13"/>
      <c r="E38" s="13"/>
      <c r="F38" s="13"/>
      <c r="G38" s="13"/>
      <c r="H38" s="13"/>
      <c r="I38" s="13"/>
      <c r="J38" s="13"/>
      <c r="K38" s="13"/>
      <c r="L38" s="13"/>
      <c r="M38" s="13"/>
      <c r="N38" s="13"/>
      <c r="O38" s="13"/>
      <c r="P38" s="13"/>
      <c r="Q38" s="13"/>
      <c r="R38" s="13"/>
      <c r="S38" s="13"/>
      <c r="T38" s="13"/>
      <c r="U38" s="13"/>
      <c r="V38" s="13"/>
      <c r="W38" s="13"/>
      <c r="X38" s="11"/>
    </row>
    <row r="39" spans="1:24" x14ac:dyDescent="0.25">
      <c r="A39" s="99"/>
      <c r="B39" s="13"/>
      <c r="C39" s="18"/>
      <c r="D39" s="18"/>
      <c r="E39" s="18"/>
      <c r="F39" s="18"/>
      <c r="G39" s="18"/>
      <c r="H39" s="18"/>
      <c r="I39" s="13"/>
      <c r="J39" s="18"/>
      <c r="K39" s="18"/>
      <c r="L39" s="18"/>
      <c r="M39" s="18"/>
      <c r="N39" s="18"/>
      <c r="O39" s="18"/>
      <c r="P39" s="13"/>
      <c r="Q39" s="18"/>
      <c r="R39" s="18"/>
      <c r="S39" s="18"/>
      <c r="T39" s="18"/>
      <c r="U39" s="18"/>
      <c r="V39" s="18"/>
      <c r="W39" s="13"/>
      <c r="X39" s="11"/>
    </row>
    <row r="40" spans="1:24" x14ac:dyDescent="0.25">
      <c r="A40" s="99"/>
      <c r="B40" s="13"/>
      <c r="C40" s="91" t="s">
        <v>225</v>
      </c>
      <c r="D40" s="91"/>
      <c r="E40" s="91"/>
      <c r="F40" s="91"/>
      <c r="G40" s="91"/>
      <c r="H40" s="91"/>
      <c r="I40" s="13"/>
      <c r="J40" s="91" t="s">
        <v>226</v>
      </c>
      <c r="K40" s="91"/>
      <c r="L40" s="91"/>
      <c r="M40" s="91"/>
      <c r="N40" s="91"/>
      <c r="O40" s="91"/>
      <c r="P40" s="13"/>
      <c r="Q40" s="91" t="s">
        <v>227</v>
      </c>
      <c r="R40" s="91"/>
      <c r="S40" s="91"/>
      <c r="T40" s="91"/>
      <c r="U40" s="91"/>
      <c r="V40" s="91"/>
      <c r="W40" s="13"/>
      <c r="X40" s="11"/>
    </row>
    <row r="41" spans="1:24" x14ac:dyDescent="0.25">
      <c r="A41" s="99"/>
      <c r="B41" s="13"/>
      <c r="C41" s="100" t="s">
        <v>9</v>
      </c>
      <c r="D41" s="100"/>
      <c r="E41" s="100"/>
      <c r="F41" s="100"/>
      <c r="G41" s="100"/>
      <c r="H41" s="100"/>
      <c r="I41" s="13"/>
      <c r="J41" s="83" t="str">
        <f>IF(H9="","Entidade Estadual",H9)</f>
        <v>Agência Reguladora de Águas, Energia e Saneamento Básico do Distrito Federal</v>
      </c>
      <c r="K41" s="83"/>
      <c r="L41" s="83"/>
      <c r="M41" s="83"/>
      <c r="N41" s="83"/>
      <c r="O41" s="83"/>
      <c r="P41" s="13"/>
      <c r="Q41" s="83" t="str">
        <f>IF(H11="","Conselho Estadual",H11)</f>
        <v>Conselho de Recursos Hídricos do Distrito Federal</v>
      </c>
      <c r="R41" s="83"/>
      <c r="S41" s="83"/>
      <c r="T41" s="83"/>
      <c r="U41" s="83"/>
      <c r="V41" s="83"/>
      <c r="W41" s="13"/>
      <c r="X41" s="11"/>
    </row>
    <row r="42" spans="1:24" x14ac:dyDescent="0.25">
      <c r="A42" s="99"/>
      <c r="B42" s="13"/>
      <c r="C42" s="13"/>
      <c r="D42" s="13"/>
      <c r="E42" s="13"/>
      <c r="F42" s="13"/>
      <c r="G42" s="13"/>
      <c r="H42" s="13"/>
      <c r="I42" s="13"/>
      <c r="J42" s="83"/>
      <c r="K42" s="83"/>
      <c r="L42" s="83"/>
      <c r="M42" s="83"/>
      <c r="N42" s="83"/>
      <c r="O42" s="83"/>
      <c r="P42" s="13"/>
      <c r="Q42" s="83"/>
      <c r="R42" s="83"/>
      <c r="S42" s="83"/>
      <c r="T42" s="83"/>
      <c r="U42" s="83"/>
      <c r="V42" s="83"/>
      <c r="W42" s="13"/>
      <c r="X42" s="11"/>
    </row>
    <row r="43" spans="1:24" x14ac:dyDescent="0.25">
      <c r="A43" s="11"/>
      <c r="B43" s="11"/>
      <c r="C43" s="11"/>
      <c r="D43" s="11"/>
      <c r="E43" s="11"/>
      <c r="F43" s="11"/>
      <c r="G43" s="11"/>
      <c r="H43" s="11"/>
      <c r="I43" s="11"/>
      <c r="J43" s="11"/>
      <c r="K43" s="11"/>
      <c r="L43" s="11"/>
      <c r="M43" s="11"/>
      <c r="N43" s="11"/>
      <c r="O43" s="11"/>
      <c r="P43" s="11"/>
      <c r="Q43" s="11"/>
      <c r="R43" s="11"/>
      <c r="S43" s="11"/>
      <c r="T43" s="11"/>
      <c r="U43" s="11"/>
      <c r="V43" s="11"/>
      <c r="W43" s="11"/>
      <c r="X43" s="11"/>
    </row>
    <row r="44" spans="1:24"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row>
    <row r="45" spans="1:24"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row>
    <row r="46" spans="1:24"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row>
    <row r="47" spans="1:24" x14ac:dyDescent="0.25">
      <c r="B47" s="11"/>
      <c r="C47" s="11"/>
      <c r="D47" s="11"/>
      <c r="E47" s="11"/>
      <c r="F47" s="11"/>
      <c r="G47" s="11"/>
      <c r="H47" s="11"/>
      <c r="I47" s="11"/>
      <c r="J47" s="11"/>
      <c r="K47" s="11"/>
      <c r="L47" s="11"/>
      <c r="M47" s="11"/>
      <c r="N47" s="11"/>
      <c r="O47" s="11"/>
      <c r="P47" s="11"/>
      <c r="Q47" s="11"/>
      <c r="R47" s="11"/>
      <c r="S47" s="11"/>
      <c r="T47" s="11"/>
      <c r="U47" s="11"/>
      <c r="V47" s="11"/>
      <c r="W47" s="11"/>
      <c r="X47" s="11"/>
    </row>
    <row r="48" spans="1:24" x14ac:dyDescent="0.25">
      <c r="B48" s="11"/>
      <c r="C48" s="11"/>
      <c r="D48" s="11"/>
      <c r="E48" s="11"/>
      <c r="F48" s="11"/>
      <c r="G48" s="11"/>
      <c r="H48" s="11"/>
      <c r="I48" s="11"/>
      <c r="J48" s="11"/>
      <c r="K48" s="11"/>
      <c r="L48" s="11"/>
      <c r="M48" s="11"/>
      <c r="N48" s="11"/>
      <c r="O48" s="11"/>
      <c r="P48" s="11"/>
      <c r="Q48" s="11"/>
      <c r="R48" s="11"/>
      <c r="S48" s="11"/>
      <c r="T48" s="11"/>
      <c r="U48" s="11"/>
      <c r="V48" s="11"/>
      <c r="W48" s="11"/>
      <c r="X48" s="11"/>
    </row>
    <row r="49" spans="2:24" x14ac:dyDescent="0.25">
      <c r="B49" s="11"/>
      <c r="C49" s="11"/>
      <c r="D49" s="11"/>
      <c r="E49" s="11"/>
      <c r="F49" s="11"/>
      <c r="G49" s="11"/>
      <c r="H49" s="11"/>
      <c r="I49" s="11"/>
      <c r="J49" s="11"/>
      <c r="K49" s="11"/>
      <c r="L49" s="11"/>
      <c r="M49" s="11"/>
      <c r="N49" s="11"/>
      <c r="O49" s="11"/>
      <c r="P49" s="11"/>
      <c r="Q49" s="11"/>
      <c r="R49" s="11"/>
      <c r="S49" s="11"/>
      <c r="T49" s="11"/>
      <c r="U49" s="11"/>
      <c r="V49" s="11"/>
      <c r="W49" s="11"/>
      <c r="X49" s="11"/>
    </row>
  </sheetData>
  <sheetProtection password="FA59" sheet="1" objects="1" scenarios="1" selectLockedCells="1"/>
  <mergeCells count="81">
    <mergeCell ref="H9:O9"/>
    <mergeCell ref="P9:Q9"/>
    <mergeCell ref="Q15:S15"/>
    <mergeCell ref="R11:V11"/>
    <mergeCell ref="T15:V15"/>
    <mergeCell ref="R9:V9"/>
    <mergeCell ref="K12:M12"/>
    <mergeCell ref="N12:P12"/>
    <mergeCell ref="Q12:S12"/>
    <mergeCell ref="T12:V12"/>
    <mergeCell ref="J41:O42"/>
    <mergeCell ref="B1:R1"/>
    <mergeCell ref="T1:V1"/>
    <mergeCell ref="F9:G9"/>
    <mergeCell ref="F11:G11"/>
    <mergeCell ref="H11:O11"/>
    <mergeCell ref="P11:Q11"/>
    <mergeCell ref="F3:S4"/>
    <mergeCell ref="R7:U7"/>
    <mergeCell ref="C15:E15"/>
    <mergeCell ref="H15:J15"/>
    <mergeCell ref="K15:M15"/>
    <mergeCell ref="N15:P15"/>
    <mergeCell ref="H16:J19"/>
    <mergeCell ref="K16:M19"/>
    <mergeCell ref="N16:P19"/>
    <mergeCell ref="C13:G14"/>
    <mergeCell ref="H13:V13"/>
    <mergeCell ref="H14:J14"/>
    <mergeCell ref="Q14:S14"/>
    <mergeCell ref="T14:V14"/>
    <mergeCell ref="N14:P14"/>
    <mergeCell ref="K14:M14"/>
    <mergeCell ref="C25:E27"/>
    <mergeCell ref="K32:M35"/>
    <mergeCell ref="C28:E28"/>
    <mergeCell ref="Q16:S19"/>
    <mergeCell ref="T16:V19"/>
    <mergeCell ref="C17:E19"/>
    <mergeCell ref="C20:E20"/>
    <mergeCell ref="F20:F23"/>
    <mergeCell ref="G20:G23"/>
    <mergeCell ref="H20:J23"/>
    <mergeCell ref="K20:M23"/>
    <mergeCell ref="N20:P23"/>
    <mergeCell ref="Q20:S23"/>
    <mergeCell ref="C16:E16"/>
    <mergeCell ref="F16:F19"/>
    <mergeCell ref="G16:G19"/>
    <mergeCell ref="H28:J31"/>
    <mergeCell ref="A2:A42"/>
    <mergeCell ref="C41:H41"/>
    <mergeCell ref="T32:V35"/>
    <mergeCell ref="C33:E35"/>
    <mergeCell ref="N28:P31"/>
    <mergeCell ref="T20:V23"/>
    <mergeCell ref="C21:E23"/>
    <mergeCell ref="C24:E24"/>
    <mergeCell ref="F24:F27"/>
    <mergeCell ref="G24:G27"/>
    <mergeCell ref="H24:J27"/>
    <mergeCell ref="K24:M27"/>
    <mergeCell ref="N24:P27"/>
    <mergeCell ref="Q24:S27"/>
    <mergeCell ref="T24:V27"/>
    <mergeCell ref="Q32:S35"/>
    <mergeCell ref="Q41:V42"/>
    <mergeCell ref="Q28:S31"/>
    <mergeCell ref="T28:V31"/>
    <mergeCell ref="C29:E31"/>
    <mergeCell ref="N32:P35"/>
    <mergeCell ref="K28:M31"/>
    <mergeCell ref="C40:H40"/>
    <mergeCell ref="J40:O40"/>
    <mergeCell ref="Q40:V40"/>
    <mergeCell ref="C32:E32"/>
    <mergeCell ref="F32:F35"/>
    <mergeCell ref="G32:G35"/>
    <mergeCell ref="H32:J35"/>
    <mergeCell ref="F28:F31"/>
    <mergeCell ref="G28:G31"/>
  </mergeCells>
  <phoneticPr fontId="22" type="noConversion"/>
  <conditionalFormatting sqref="G16:G19">
    <cfRule type="cellIs" dxfId="75" priority="27" operator="equal">
      <formula>"Atenção (!)"</formula>
    </cfRule>
  </conditionalFormatting>
  <conditionalFormatting sqref="G20:G35">
    <cfRule type="cellIs" dxfId="74" priority="26" operator="equal">
      <formula>"Atenção (!)"</formula>
    </cfRule>
  </conditionalFormatting>
  <conditionalFormatting sqref="T1:V1">
    <cfRule type="cellIs" dxfId="73" priority="25" operator="equal">
      <formula>"Atenção (!)"</formula>
    </cfRule>
  </conditionalFormatting>
  <conditionalFormatting sqref="K28:V31">
    <cfRule type="cellIs" dxfId="72" priority="24" operator="equal">
      <formula>"Atenção (!)"</formula>
    </cfRule>
  </conditionalFormatting>
  <conditionalFormatting sqref="N15:V15">
    <cfRule type="cellIs" dxfId="71" priority="20" operator="equal">
      <formula>"Atenção (!)"</formula>
    </cfRule>
  </conditionalFormatting>
  <conditionalFormatting sqref="R7:V7">
    <cfRule type="cellIs" dxfId="70" priority="19" operator="equal">
      <formula>""</formula>
    </cfRule>
  </conditionalFormatting>
  <conditionalFormatting sqref="R9">
    <cfRule type="cellIs" dxfId="69" priority="18" operator="equal">
      <formula>""</formula>
    </cfRule>
  </conditionalFormatting>
  <conditionalFormatting sqref="H11:O11">
    <cfRule type="cellIs" dxfId="68" priority="17" operator="equal">
      <formula>""</formula>
    </cfRule>
  </conditionalFormatting>
  <conditionalFormatting sqref="Q40:V40 J40:O40">
    <cfRule type="cellIs" dxfId="67" priority="38" stopIfTrue="1" operator="equal">
      <formula>"Nome do Representante Legal"</formula>
    </cfRule>
    <cfRule type="cellIs" dxfId="66" priority="39" stopIfTrue="1" operator="equal">
      <formula>""</formula>
    </cfRule>
  </conditionalFormatting>
  <conditionalFormatting sqref="H9:O9">
    <cfRule type="cellIs" dxfId="65" priority="15" operator="equal">
      <formula>""</formula>
    </cfRule>
  </conditionalFormatting>
  <conditionalFormatting sqref="K15:M15">
    <cfRule type="cellIs" dxfId="64" priority="10" operator="lessThan">
      <formula>$H$15</formula>
    </cfRule>
    <cfRule type="cellIs" dxfId="63" priority="9" operator="greaterThanOrEqual">
      <formula>$K$12</formula>
    </cfRule>
  </conditionalFormatting>
  <conditionalFormatting sqref="N15:P15">
    <cfRule type="cellIs" dxfId="62" priority="8" operator="greaterThanOrEqual">
      <formula>$N$12</formula>
    </cfRule>
    <cfRule type="expression" dxfId="61" priority="4">
      <formula>$K$15&lt;$H$15</formula>
    </cfRule>
  </conditionalFormatting>
  <conditionalFormatting sqref="Q15:S15">
    <cfRule type="cellIs" dxfId="60" priority="7" operator="greaterThanOrEqual">
      <formula>$Q$12</formula>
    </cfRule>
  </conditionalFormatting>
  <conditionalFormatting sqref="T15:V15">
    <cfRule type="cellIs" dxfId="59" priority="5" operator="greaterThanOrEqual">
      <formula>$T$12</formula>
    </cfRule>
  </conditionalFormatting>
  <conditionalFormatting sqref="Q15:V15">
    <cfRule type="expression" dxfId="58" priority="3">
      <formula>$K$15&lt;$H$15</formula>
    </cfRule>
  </conditionalFormatting>
  <conditionalFormatting sqref="C40:H40">
    <cfRule type="cellIs" dxfId="57" priority="1" stopIfTrue="1" operator="equal">
      <formula>"Nome do Representante Legal"</formula>
    </cfRule>
    <cfRule type="cellIs" dxfId="56" priority="2" stopIfTrue="1" operator="equal">
      <formula>""</formula>
    </cfRule>
  </conditionalFormatting>
  <dataValidations count="3">
    <dataValidation type="list" allowBlank="1" showInputMessage="1" showErrorMessage="1" sqref="V7">
      <formula1>"AC,AL,AM,AP,BA,CE,DF,ES,GO,MA,MG,MS,MT,PA,PB,PE,PI,PR,RJ,RN,RO,RR,RS,SC,SE,SP,TO"</formula1>
    </dataValidation>
    <dataValidation type="list" allowBlank="1" showInputMessage="1" showErrorMessage="1" sqref="K15:M15">
      <formula1>"2015,2016,2017,2018,2019,2020"</formula1>
    </dataValidation>
    <dataValidation type="list" allowBlank="1" showInputMessage="1" showErrorMessage="1" sqref="S1">
      <formula1>"Sim,Não"</formula1>
    </dataValidation>
  </dataValidations>
  <printOptions horizontalCentered="1" verticalCentered="1"/>
  <pageMargins left="0" right="0" top="0" bottom="0" header="0" footer="0"/>
  <pageSetup paperSize="9" scale="94" orientation="landscape" horizontalDpi="4294967294" verticalDpi="4294967294" r:id="rId1"/>
  <ignoredErrors>
    <ignoredError sqref="G2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view="pageBreakPreview" zoomScale="75" zoomScaleNormal="100" zoomScaleSheetLayoutView="75" workbookViewId="0">
      <selection activeCell="G32" sqref="G32:G35"/>
    </sheetView>
  </sheetViews>
  <sheetFormatPr defaultRowHeight="15" x14ac:dyDescent="0.25"/>
  <cols>
    <col min="1" max="1" width="3.7109375" style="12" customWidth="1"/>
    <col min="2" max="2" width="1.7109375" style="12" customWidth="1"/>
    <col min="3" max="5" width="6.140625" style="12" customWidth="1"/>
    <col min="6" max="7" width="7.7109375" style="12" customWidth="1"/>
    <col min="8" max="15" width="7.42578125" style="12" customWidth="1"/>
    <col min="16" max="17" width="8.140625" style="12" customWidth="1"/>
    <col min="18" max="22" width="7.42578125" style="12" customWidth="1"/>
    <col min="23" max="23" width="1.7109375" style="12" customWidth="1"/>
    <col min="24" max="16384" width="9.140625" style="12"/>
  </cols>
  <sheetData>
    <row r="1" spans="1:25" x14ac:dyDescent="0.25">
      <c r="A1" s="11"/>
      <c r="B1" s="11"/>
      <c r="C1" s="11"/>
      <c r="D1" s="11"/>
      <c r="E1" s="11"/>
      <c r="F1" s="11"/>
      <c r="G1" s="11"/>
      <c r="H1" s="11"/>
      <c r="I1" s="11"/>
      <c r="J1" s="11"/>
      <c r="K1" s="11"/>
      <c r="L1" s="11"/>
      <c r="M1" s="11"/>
      <c r="N1" s="11"/>
      <c r="O1" s="11"/>
      <c r="P1" s="11"/>
      <c r="Q1" s="11"/>
      <c r="R1" s="11"/>
      <c r="S1" s="11"/>
      <c r="T1" s="11"/>
      <c r="U1" s="11"/>
      <c r="V1" s="11"/>
      <c r="W1" s="11"/>
      <c r="X1" s="11"/>
      <c r="Y1" s="11"/>
    </row>
    <row r="2" spans="1:25" x14ac:dyDescent="0.25">
      <c r="A2" s="129" t="s">
        <v>200</v>
      </c>
      <c r="B2" s="11"/>
      <c r="C2" s="11"/>
      <c r="D2" s="11"/>
      <c r="E2" s="11"/>
      <c r="F2" s="11"/>
      <c r="G2" s="11"/>
      <c r="H2" s="11"/>
      <c r="I2" s="11"/>
      <c r="J2" s="11"/>
      <c r="K2" s="11"/>
      <c r="L2" s="11"/>
      <c r="M2" s="11"/>
      <c r="N2" s="11"/>
      <c r="O2" s="11"/>
      <c r="P2" s="11"/>
      <c r="Q2" s="11"/>
      <c r="R2" s="11"/>
      <c r="S2" s="11"/>
      <c r="T2" s="11"/>
      <c r="U2" s="11"/>
      <c r="V2" s="11"/>
      <c r="W2" s="11"/>
      <c r="X2" s="11"/>
    </row>
    <row r="3" spans="1:25" ht="15" customHeight="1" x14ac:dyDescent="0.25">
      <c r="A3" s="129"/>
      <c r="B3" s="13"/>
      <c r="C3" s="13"/>
      <c r="D3" s="13"/>
      <c r="E3" s="13"/>
      <c r="F3" s="68" t="s">
        <v>215</v>
      </c>
      <c r="G3" s="68"/>
      <c r="H3" s="68"/>
      <c r="I3" s="68"/>
      <c r="J3" s="68"/>
      <c r="K3" s="68"/>
      <c r="L3" s="68"/>
      <c r="M3" s="68"/>
      <c r="N3" s="68"/>
      <c r="O3" s="68"/>
      <c r="P3" s="68"/>
      <c r="Q3" s="68"/>
      <c r="R3" s="68"/>
      <c r="S3" s="68"/>
      <c r="T3" s="13"/>
      <c r="U3" s="13"/>
      <c r="V3" s="13"/>
      <c r="W3" s="13"/>
      <c r="X3" s="11"/>
    </row>
    <row r="4" spans="1:25" ht="15" customHeight="1" x14ac:dyDescent="0.25">
      <c r="A4" s="129"/>
      <c r="B4" s="13"/>
      <c r="C4" s="13"/>
      <c r="D4" s="13"/>
      <c r="E4" s="13"/>
      <c r="F4" s="68"/>
      <c r="G4" s="68"/>
      <c r="H4" s="68"/>
      <c r="I4" s="68"/>
      <c r="J4" s="68"/>
      <c r="K4" s="68"/>
      <c r="L4" s="68"/>
      <c r="M4" s="68"/>
      <c r="N4" s="68"/>
      <c r="O4" s="68"/>
      <c r="P4" s="68"/>
      <c r="Q4" s="68"/>
      <c r="R4" s="68"/>
      <c r="S4" s="68"/>
      <c r="T4" s="13"/>
      <c r="U4" s="13"/>
      <c r="V4" s="13"/>
      <c r="W4" s="13"/>
      <c r="X4" s="11"/>
    </row>
    <row r="5" spans="1:25" ht="15.75" x14ac:dyDescent="0.25">
      <c r="A5" s="129"/>
      <c r="B5" s="13"/>
      <c r="C5" s="14"/>
      <c r="D5" s="14"/>
      <c r="E5" s="14"/>
      <c r="F5" s="15" t="s">
        <v>36</v>
      </c>
      <c r="G5" s="14"/>
      <c r="H5" s="14"/>
      <c r="I5" s="14"/>
      <c r="J5" s="14"/>
      <c r="K5" s="14"/>
      <c r="L5" s="14"/>
      <c r="M5" s="14"/>
      <c r="N5" s="14"/>
      <c r="O5" s="14"/>
      <c r="P5" s="14"/>
      <c r="Q5" s="14"/>
      <c r="R5" s="14"/>
      <c r="S5" s="14"/>
      <c r="T5" s="14"/>
      <c r="U5" s="14"/>
      <c r="V5" s="14"/>
      <c r="W5" s="13"/>
      <c r="X5" s="11"/>
    </row>
    <row r="6" spans="1:25" ht="6" customHeight="1" x14ac:dyDescent="0.25">
      <c r="A6" s="129"/>
      <c r="B6" s="13"/>
      <c r="C6" s="14"/>
      <c r="D6" s="14"/>
      <c r="E6" s="14"/>
      <c r="F6" s="14"/>
      <c r="G6" s="14"/>
      <c r="H6" s="14"/>
      <c r="I6" s="14"/>
      <c r="J6" s="14"/>
      <c r="K6" s="14"/>
      <c r="L6" s="14"/>
      <c r="M6" s="14"/>
      <c r="N6" s="14"/>
      <c r="O6" s="14"/>
      <c r="P6" s="14"/>
      <c r="Q6" s="14"/>
      <c r="R6" s="14"/>
      <c r="S6" s="14"/>
      <c r="T6" s="14"/>
      <c r="U6" s="14"/>
      <c r="V6" s="14"/>
      <c r="W6" s="13"/>
      <c r="X6" s="11"/>
    </row>
    <row r="7" spans="1:25" ht="15.75" x14ac:dyDescent="0.25">
      <c r="A7" s="129"/>
      <c r="B7" s="13"/>
      <c r="C7" s="14"/>
      <c r="D7" s="14"/>
      <c r="E7" s="14"/>
      <c r="F7" s="15" t="s">
        <v>37</v>
      </c>
      <c r="G7" s="13"/>
      <c r="H7" s="13"/>
      <c r="I7" s="13"/>
      <c r="J7" s="13"/>
      <c r="K7" s="13"/>
      <c r="L7" s="13"/>
      <c r="M7" s="13"/>
      <c r="N7" s="13"/>
      <c r="O7" s="13"/>
      <c r="P7" s="13"/>
      <c r="Q7" s="13"/>
      <c r="R7" s="121" t="s">
        <v>50</v>
      </c>
      <c r="S7" s="121"/>
      <c r="T7" s="121"/>
      <c r="U7" s="120"/>
      <c r="V7" s="9" t="s">
        <v>3</v>
      </c>
      <c r="W7" s="20"/>
      <c r="X7" s="11"/>
    </row>
    <row r="8" spans="1:25" ht="6" customHeight="1" x14ac:dyDescent="0.25">
      <c r="A8" s="129"/>
      <c r="B8" s="13"/>
      <c r="C8" s="14"/>
      <c r="D8" s="14"/>
      <c r="E8" s="14"/>
      <c r="F8" s="13"/>
      <c r="G8" s="13"/>
      <c r="H8" s="13"/>
      <c r="I8" s="13"/>
      <c r="J8" s="13"/>
      <c r="K8" s="13"/>
      <c r="L8" s="13"/>
      <c r="M8" s="13"/>
      <c r="N8" s="13"/>
      <c r="O8" s="13"/>
      <c r="P8" s="13"/>
      <c r="Q8" s="13"/>
      <c r="R8" s="20"/>
      <c r="S8" s="20"/>
      <c r="T8" s="20"/>
      <c r="U8" s="20"/>
      <c r="V8" s="20"/>
      <c r="W8" s="20"/>
      <c r="X8" s="11"/>
    </row>
    <row r="9" spans="1:25" x14ac:dyDescent="0.25">
      <c r="A9" s="129"/>
      <c r="B9" s="13"/>
      <c r="C9" s="14"/>
      <c r="D9" s="14"/>
      <c r="E9" s="14"/>
      <c r="F9" s="14" t="s">
        <v>7</v>
      </c>
      <c r="G9" s="14"/>
      <c r="H9" s="130" t="str">
        <f>IF('Anexo I'!H9:O9="","",'Anexo I'!H9:O9)</f>
        <v>Agência Reguladora de Águas, Energia e Saneamento Básico do Distrito Federal</v>
      </c>
      <c r="I9" s="131"/>
      <c r="J9" s="131"/>
      <c r="K9" s="131"/>
      <c r="L9" s="131"/>
      <c r="M9" s="131"/>
      <c r="N9" s="131"/>
      <c r="O9" s="132"/>
      <c r="P9" s="119" t="s">
        <v>10</v>
      </c>
      <c r="Q9" s="120"/>
      <c r="R9" s="123" t="str">
        <f>IF('Anexo I'!R9:V9="","",'Anexo I'!R9:V9)</f>
        <v>35.507/2014</v>
      </c>
      <c r="S9" s="124"/>
      <c r="T9" s="124"/>
      <c r="U9" s="124"/>
      <c r="V9" s="125"/>
      <c r="W9" s="13"/>
      <c r="X9" s="11"/>
    </row>
    <row r="10" spans="1:25" ht="6" customHeight="1" x14ac:dyDescent="0.25">
      <c r="A10" s="129"/>
      <c r="B10" s="13"/>
      <c r="C10" s="14"/>
      <c r="D10" s="14"/>
      <c r="E10" s="14"/>
      <c r="F10" s="14"/>
      <c r="G10" s="14"/>
      <c r="H10" s="14"/>
      <c r="I10" s="14"/>
      <c r="J10" s="14"/>
      <c r="K10" s="14"/>
      <c r="L10" s="14"/>
      <c r="M10" s="14"/>
      <c r="N10" s="14"/>
      <c r="O10" s="14"/>
      <c r="P10" s="21"/>
      <c r="Q10" s="21"/>
      <c r="R10" s="13"/>
      <c r="S10" s="13"/>
      <c r="T10" s="13"/>
      <c r="U10" s="13"/>
      <c r="V10" s="13"/>
      <c r="W10" s="13"/>
      <c r="X10" s="11"/>
    </row>
    <row r="11" spans="1:25" x14ac:dyDescent="0.25">
      <c r="A11" s="129"/>
      <c r="B11" s="13"/>
      <c r="C11" s="14"/>
      <c r="D11" s="14"/>
      <c r="E11" s="14"/>
      <c r="F11" s="14" t="s">
        <v>77</v>
      </c>
      <c r="G11" s="14"/>
      <c r="H11" s="130" t="str">
        <f>IF('Anexo I'!H11:O11="","",'Anexo I'!H11:O11)</f>
        <v>Conselho de Recursos Hídricos do Distrito Federal</v>
      </c>
      <c r="I11" s="131"/>
      <c r="J11" s="131"/>
      <c r="K11" s="131"/>
      <c r="L11" s="131"/>
      <c r="M11" s="131"/>
      <c r="N11" s="131"/>
      <c r="O11" s="132"/>
      <c r="P11" s="119" t="s">
        <v>8</v>
      </c>
      <c r="Q11" s="120"/>
      <c r="R11" s="123" t="s">
        <v>31</v>
      </c>
      <c r="S11" s="124"/>
      <c r="T11" s="124"/>
      <c r="U11" s="124"/>
      <c r="V11" s="125"/>
      <c r="W11" s="13"/>
      <c r="X11" s="11"/>
    </row>
    <row r="12" spans="1:25" ht="15" customHeight="1" thickBot="1" x14ac:dyDescent="0.3">
      <c r="A12" s="129"/>
      <c r="C12" s="13"/>
      <c r="D12" s="13"/>
      <c r="E12" s="13"/>
      <c r="F12" s="13"/>
      <c r="G12" s="13"/>
      <c r="H12" s="13"/>
      <c r="I12" s="13"/>
      <c r="J12" s="13"/>
      <c r="K12" s="13"/>
      <c r="L12" s="13"/>
      <c r="M12" s="13"/>
      <c r="N12" s="13"/>
      <c r="O12" s="13"/>
      <c r="P12" s="13"/>
      <c r="Q12" s="13"/>
      <c r="R12" s="13"/>
      <c r="S12" s="13"/>
      <c r="T12" s="13"/>
      <c r="U12" s="13"/>
      <c r="V12" s="13"/>
    </row>
    <row r="13" spans="1:25" ht="15.75" thickTop="1" x14ac:dyDescent="0.25">
      <c r="A13" s="129"/>
      <c r="B13" s="13"/>
      <c r="C13" s="105" t="s">
        <v>78</v>
      </c>
      <c r="D13" s="106"/>
      <c r="E13" s="106"/>
      <c r="F13" s="106"/>
      <c r="G13" s="106"/>
      <c r="H13" s="106" t="s">
        <v>20</v>
      </c>
      <c r="I13" s="106"/>
      <c r="J13" s="106"/>
      <c r="K13" s="106"/>
      <c r="L13" s="106"/>
      <c r="M13" s="106"/>
      <c r="N13" s="106"/>
      <c r="O13" s="106"/>
      <c r="P13" s="106"/>
      <c r="Q13" s="106"/>
      <c r="R13" s="106"/>
      <c r="S13" s="106"/>
      <c r="T13" s="106"/>
      <c r="U13" s="106"/>
      <c r="V13" s="109"/>
      <c r="W13" s="13"/>
      <c r="X13" s="11"/>
    </row>
    <row r="14" spans="1:25" x14ac:dyDescent="0.25">
      <c r="A14" s="129"/>
      <c r="B14" s="13"/>
      <c r="C14" s="107"/>
      <c r="D14" s="108"/>
      <c r="E14" s="108"/>
      <c r="F14" s="108"/>
      <c r="G14" s="108"/>
      <c r="H14" s="108" t="s">
        <v>14</v>
      </c>
      <c r="I14" s="108"/>
      <c r="J14" s="108"/>
      <c r="K14" s="108" t="s">
        <v>15</v>
      </c>
      <c r="L14" s="108"/>
      <c r="M14" s="108"/>
      <c r="N14" s="108" t="s">
        <v>16</v>
      </c>
      <c r="O14" s="108"/>
      <c r="P14" s="108"/>
      <c r="Q14" s="108" t="s">
        <v>17</v>
      </c>
      <c r="R14" s="108"/>
      <c r="S14" s="108"/>
      <c r="T14" s="108" t="s">
        <v>18</v>
      </c>
      <c r="U14" s="108"/>
      <c r="V14" s="110"/>
      <c r="W14" s="13"/>
      <c r="X14" s="11"/>
    </row>
    <row r="15" spans="1:25" ht="17.25" x14ac:dyDescent="0.25">
      <c r="A15" s="129"/>
      <c r="B15" s="13"/>
      <c r="C15" s="107" t="s">
        <v>5</v>
      </c>
      <c r="D15" s="108"/>
      <c r="E15" s="108"/>
      <c r="F15" s="45" t="s">
        <v>52</v>
      </c>
      <c r="G15" s="45" t="s">
        <v>19</v>
      </c>
      <c r="H15" s="108">
        <f>IF('Anexo I'!H15:J15="","",'Anexo I'!H15:J15)</f>
        <v>2016</v>
      </c>
      <c r="I15" s="108"/>
      <c r="J15" s="108"/>
      <c r="K15" s="108">
        <f>IF('Anexo I'!K15:M15="","Atenção (!)",'Anexo I'!K15:M15)</f>
        <v>2016</v>
      </c>
      <c r="L15" s="108"/>
      <c r="M15" s="108"/>
      <c r="N15" s="108">
        <f>IF(K15="Atenção (!)","Atenção (!)",K15+1)</f>
        <v>2017</v>
      </c>
      <c r="O15" s="108"/>
      <c r="P15" s="108"/>
      <c r="Q15" s="108">
        <f>IF(K15="Atenção (!)","Atenção (!)",N15+1)</f>
        <v>2018</v>
      </c>
      <c r="R15" s="108"/>
      <c r="S15" s="108"/>
      <c r="T15" s="108">
        <f>IF(K15="Atenção (!)","Atenção (!)",Q15+1)</f>
        <v>2019</v>
      </c>
      <c r="U15" s="108"/>
      <c r="V15" s="110"/>
      <c r="W15" s="13"/>
      <c r="X15" s="11"/>
    </row>
    <row r="16" spans="1:25" x14ac:dyDescent="0.25">
      <c r="A16" s="129"/>
      <c r="B16" s="13"/>
      <c r="C16" s="92" t="s">
        <v>41</v>
      </c>
      <c r="D16" s="93"/>
      <c r="E16" s="94"/>
      <c r="F16" s="95" t="s">
        <v>13</v>
      </c>
      <c r="G16" s="97">
        <v>1</v>
      </c>
      <c r="H16" s="81" t="s">
        <v>56</v>
      </c>
      <c r="I16" s="81"/>
      <c r="J16" s="81"/>
      <c r="K16" s="81" t="s">
        <v>0</v>
      </c>
      <c r="L16" s="81"/>
      <c r="M16" s="81"/>
      <c r="N16" s="81" t="s">
        <v>0</v>
      </c>
      <c r="O16" s="81"/>
      <c r="P16" s="81"/>
      <c r="Q16" s="81" t="s">
        <v>0</v>
      </c>
      <c r="R16" s="81"/>
      <c r="S16" s="81"/>
      <c r="T16" s="81" t="s">
        <v>0</v>
      </c>
      <c r="U16" s="81"/>
      <c r="V16" s="84"/>
      <c r="W16" s="13"/>
      <c r="X16" s="11"/>
    </row>
    <row r="17" spans="1:24" x14ac:dyDescent="0.25">
      <c r="A17" s="129"/>
      <c r="B17" s="13"/>
      <c r="C17" s="85" t="s">
        <v>57</v>
      </c>
      <c r="D17" s="86"/>
      <c r="E17" s="87"/>
      <c r="F17" s="95"/>
      <c r="G17" s="97"/>
      <c r="H17" s="81"/>
      <c r="I17" s="81"/>
      <c r="J17" s="81"/>
      <c r="K17" s="81"/>
      <c r="L17" s="81"/>
      <c r="M17" s="81"/>
      <c r="N17" s="81"/>
      <c r="O17" s="81"/>
      <c r="P17" s="81"/>
      <c r="Q17" s="81"/>
      <c r="R17" s="81"/>
      <c r="S17" s="81"/>
      <c r="T17" s="81"/>
      <c r="U17" s="81"/>
      <c r="V17" s="84"/>
      <c r="W17" s="13"/>
      <c r="X17" s="11"/>
    </row>
    <row r="18" spans="1:24" x14ac:dyDescent="0.25">
      <c r="A18" s="129"/>
      <c r="B18" s="13"/>
      <c r="C18" s="85"/>
      <c r="D18" s="86"/>
      <c r="E18" s="87"/>
      <c r="F18" s="95"/>
      <c r="G18" s="97"/>
      <c r="H18" s="81"/>
      <c r="I18" s="81"/>
      <c r="J18" s="81"/>
      <c r="K18" s="81"/>
      <c r="L18" s="81"/>
      <c r="M18" s="81"/>
      <c r="N18" s="81"/>
      <c r="O18" s="81"/>
      <c r="P18" s="81"/>
      <c r="Q18" s="81"/>
      <c r="R18" s="81"/>
      <c r="S18" s="81"/>
      <c r="T18" s="81"/>
      <c r="U18" s="81"/>
      <c r="V18" s="84"/>
      <c r="W18" s="13"/>
      <c r="X18" s="11"/>
    </row>
    <row r="19" spans="1:24" x14ac:dyDescent="0.25">
      <c r="A19" s="129"/>
      <c r="B19" s="13"/>
      <c r="C19" s="88"/>
      <c r="D19" s="89"/>
      <c r="E19" s="90"/>
      <c r="F19" s="95"/>
      <c r="G19" s="97"/>
      <c r="H19" s="81"/>
      <c r="I19" s="81"/>
      <c r="J19" s="81"/>
      <c r="K19" s="81"/>
      <c r="L19" s="81"/>
      <c r="M19" s="81"/>
      <c r="N19" s="81"/>
      <c r="O19" s="81"/>
      <c r="P19" s="81"/>
      <c r="Q19" s="81"/>
      <c r="R19" s="81"/>
      <c r="S19" s="81"/>
      <c r="T19" s="81"/>
      <c r="U19" s="81"/>
      <c r="V19" s="84"/>
      <c r="W19" s="13"/>
      <c r="X19" s="11"/>
    </row>
    <row r="20" spans="1:24" x14ac:dyDescent="0.25">
      <c r="A20" s="129"/>
      <c r="B20" s="13"/>
      <c r="C20" s="92" t="s">
        <v>42</v>
      </c>
      <c r="D20" s="93"/>
      <c r="E20" s="94"/>
      <c r="F20" s="95" t="s">
        <v>58</v>
      </c>
      <c r="G20" s="133">
        <v>0.3</v>
      </c>
      <c r="H20" s="81" t="s">
        <v>0</v>
      </c>
      <c r="I20" s="81"/>
      <c r="J20" s="81"/>
      <c r="K20" s="81" t="str">
        <f>IF($V$7="","",IF($V$7="A",'Anexo IV A'!K20:M23,IF($V$7="B",'Anexo IV B'!K20:M23,IF($V$7="C",'Anexo IV C'!K20:M23,'Anexo IV D'!K20:M23))))</f>
        <v>Alcance dos níveis de exigência em pelo menos 5 variáveis de gestão</v>
      </c>
      <c r="L20" s="81"/>
      <c r="M20" s="81"/>
      <c r="N20" s="81" t="str">
        <f>IF($V$7="","",IF($V$7="A",'Anexo IV A'!N20:P23,IF($V$7="B",'Anexo IV B'!N20:P23,IF($V$7="C",'Anexo IV C'!N20:P23,'Anexo IV D'!N20:P23))))</f>
        <v>Alcance dos níveis de exigência em pelo menos 6 variáveis de gestão</v>
      </c>
      <c r="O20" s="81"/>
      <c r="P20" s="81"/>
      <c r="Q20" s="81" t="str">
        <f>IF($V$7="","",IF($V$7="A",'Anexo IV A'!Q20:S23,IF($V$7="B",'Anexo IV B'!Q20:S23,IF($V$7="C",'Anexo IV C'!Q20:S23,'Anexo IV D'!Q20:S23))))</f>
        <v>Alcance dos níveis de exigência em pelo menos 6 variáveis de gestão</v>
      </c>
      <c r="R20" s="81"/>
      <c r="S20" s="81"/>
      <c r="T20" s="81" t="str">
        <f>IF($V$7="","",IF($V$7="A",'Anexo IV A'!T20:V23,IF($V$7="B",'Anexo IV B'!T20:V23,IF($V$7="C",'Anexo IV C'!T20:V23,'Anexo IV D'!T20:V23))))</f>
        <v>Alcance dos níveis de exigência em pelo menos 7 variáveis de gestão</v>
      </c>
      <c r="U20" s="81"/>
      <c r="V20" s="84"/>
      <c r="W20" s="13"/>
      <c r="X20" s="11"/>
    </row>
    <row r="21" spans="1:24" x14ac:dyDescent="0.25">
      <c r="A21" s="129"/>
      <c r="B21" s="13"/>
      <c r="C21" s="85" t="s">
        <v>49</v>
      </c>
      <c r="D21" s="86"/>
      <c r="E21" s="87"/>
      <c r="F21" s="95"/>
      <c r="G21" s="133"/>
      <c r="H21" s="81"/>
      <c r="I21" s="81"/>
      <c r="J21" s="81"/>
      <c r="K21" s="81"/>
      <c r="L21" s="81"/>
      <c r="M21" s="81"/>
      <c r="N21" s="81"/>
      <c r="O21" s="81"/>
      <c r="P21" s="81"/>
      <c r="Q21" s="81"/>
      <c r="R21" s="81"/>
      <c r="S21" s="81"/>
      <c r="T21" s="81"/>
      <c r="U21" s="81"/>
      <c r="V21" s="84"/>
      <c r="W21" s="13"/>
      <c r="X21" s="11"/>
    </row>
    <row r="22" spans="1:24" x14ac:dyDescent="0.25">
      <c r="A22" s="129"/>
      <c r="B22" s="13"/>
      <c r="C22" s="85"/>
      <c r="D22" s="86"/>
      <c r="E22" s="87"/>
      <c r="F22" s="95"/>
      <c r="G22" s="133"/>
      <c r="H22" s="81"/>
      <c r="I22" s="81"/>
      <c r="J22" s="81"/>
      <c r="K22" s="81"/>
      <c r="L22" s="81"/>
      <c r="M22" s="81"/>
      <c r="N22" s="81"/>
      <c r="O22" s="81"/>
      <c r="P22" s="81"/>
      <c r="Q22" s="81"/>
      <c r="R22" s="81"/>
      <c r="S22" s="81"/>
      <c r="T22" s="81"/>
      <c r="U22" s="81"/>
      <c r="V22" s="84"/>
      <c r="W22" s="13"/>
      <c r="X22" s="11"/>
    </row>
    <row r="23" spans="1:24" x14ac:dyDescent="0.25">
      <c r="A23" s="129"/>
      <c r="B23" s="13"/>
      <c r="C23" s="88"/>
      <c r="D23" s="89"/>
      <c r="E23" s="90"/>
      <c r="F23" s="95"/>
      <c r="G23" s="133"/>
      <c r="H23" s="81"/>
      <c r="I23" s="81"/>
      <c r="J23" s="81"/>
      <c r="K23" s="81"/>
      <c r="L23" s="81"/>
      <c r="M23" s="81"/>
      <c r="N23" s="81"/>
      <c r="O23" s="81"/>
      <c r="P23" s="81"/>
      <c r="Q23" s="81"/>
      <c r="R23" s="81"/>
      <c r="S23" s="81"/>
      <c r="T23" s="81"/>
      <c r="U23" s="81"/>
      <c r="V23" s="84"/>
      <c r="W23" s="13"/>
      <c r="X23" s="16"/>
    </row>
    <row r="24" spans="1:24" ht="15" customHeight="1" x14ac:dyDescent="0.25">
      <c r="A24" s="129"/>
      <c r="B24" s="13"/>
      <c r="C24" s="92" t="s">
        <v>43</v>
      </c>
      <c r="D24" s="93"/>
      <c r="E24" s="94"/>
      <c r="F24" s="95" t="s">
        <v>58</v>
      </c>
      <c r="G24" s="133">
        <v>0.1</v>
      </c>
      <c r="H24" s="81" t="s">
        <v>0</v>
      </c>
      <c r="I24" s="81"/>
      <c r="J24" s="81"/>
      <c r="K24" s="81" t="str">
        <f>IF($V$7="","",IF($V$7="A",'Anexo IV A'!K24:M27,IF($V$7="B",'Anexo IV B'!K24:M27,IF($V$7="C",'Anexo IV C'!K24:M27,'Anexo IV D'!K24:M27))))</f>
        <v>Alcance dos níveis de exigência em pelo menos 3 variáveis de gestão</v>
      </c>
      <c r="L24" s="81"/>
      <c r="M24" s="81"/>
      <c r="N24" s="81" t="str">
        <f>IF($V$7="","",IF($V$7="A",'Anexo IV A'!N24:P27,IF($V$7="B",'Anexo IV B'!N24:P27,IF($V$7="C",'Anexo IV C'!N24:P27,'Anexo IV D'!N24:P27))))</f>
        <v>Alcance dos níveis de exigência em pelo menos 4 variáveis de gestão</v>
      </c>
      <c r="O24" s="81"/>
      <c r="P24" s="81"/>
      <c r="Q24" s="81" t="str">
        <f>IF($V$7="","",IF($V$7="A",'Anexo IV A'!Q24:S27,IF($V$7="B",'Anexo IV B'!Q24:S27,IF($V$7="C",'Anexo IV C'!Q24:S27,'Anexo IV D'!Q24:S27))))</f>
        <v>Alcance dos níveis de exigência em pelo menos 5 variáveis de gestão</v>
      </c>
      <c r="R24" s="81"/>
      <c r="S24" s="81"/>
      <c r="T24" s="81" t="str">
        <f>IF($V$7="","",IF($V$7="A",'Anexo IV A'!T24:V27,IF($V$7="B",'Anexo IV B'!T24:V27,IF($V$7="C",'Anexo IV C'!T24:V27,'Anexo IV D'!T24:V27))))</f>
        <v>Alcance dos níveis de exigência em pelo menos 6 variáveis de gestão</v>
      </c>
      <c r="U24" s="81"/>
      <c r="V24" s="84"/>
      <c r="W24" s="13"/>
      <c r="X24" s="11"/>
    </row>
    <row r="25" spans="1:24" x14ac:dyDescent="0.25">
      <c r="A25" s="129"/>
      <c r="B25" s="13"/>
      <c r="C25" s="85" t="s">
        <v>46</v>
      </c>
      <c r="D25" s="86"/>
      <c r="E25" s="87"/>
      <c r="F25" s="95"/>
      <c r="G25" s="133"/>
      <c r="H25" s="81"/>
      <c r="I25" s="81"/>
      <c r="J25" s="81"/>
      <c r="K25" s="81"/>
      <c r="L25" s="81"/>
      <c r="M25" s="81"/>
      <c r="N25" s="81"/>
      <c r="O25" s="81"/>
      <c r="P25" s="81"/>
      <c r="Q25" s="81"/>
      <c r="R25" s="81"/>
      <c r="S25" s="81"/>
      <c r="T25" s="81"/>
      <c r="U25" s="81"/>
      <c r="V25" s="84"/>
      <c r="W25" s="13"/>
      <c r="X25" s="11"/>
    </row>
    <row r="26" spans="1:24" x14ac:dyDescent="0.25">
      <c r="A26" s="129"/>
      <c r="B26" s="13"/>
      <c r="C26" s="85"/>
      <c r="D26" s="86"/>
      <c r="E26" s="87"/>
      <c r="F26" s="95"/>
      <c r="G26" s="133"/>
      <c r="H26" s="81"/>
      <c r="I26" s="81"/>
      <c r="J26" s="81"/>
      <c r="K26" s="81"/>
      <c r="L26" s="81"/>
      <c r="M26" s="81"/>
      <c r="N26" s="81"/>
      <c r="O26" s="81"/>
      <c r="P26" s="81"/>
      <c r="Q26" s="81"/>
      <c r="R26" s="81"/>
      <c r="S26" s="81"/>
      <c r="T26" s="81"/>
      <c r="U26" s="81"/>
      <c r="V26" s="84"/>
      <c r="W26" s="13"/>
      <c r="X26" s="11"/>
    </row>
    <row r="27" spans="1:24" x14ac:dyDescent="0.25">
      <c r="A27" s="129"/>
      <c r="B27" s="13"/>
      <c r="C27" s="88"/>
      <c r="D27" s="89"/>
      <c r="E27" s="90"/>
      <c r="F27" s="95"/>
      <c r="G27" s="133"/>
      <c r="H27" s="81"/>
      <c r="I27" s="81"/>
      <c r="J27" s="81"/>
      <c r="K27" s="81"/>
      <c r="L27" s="81"/>
      <c r="M27" s="81"/>
      <c r="N27" s="81"/>
      <c r="O27" s="81"/>
      <c r="P27" s="81"/>
      <c r="Q27" s="81"/>
      <c r="R27" s="81"/>
      <c r="S27" s="81"/>
      <c r="T27" s="81"/>
      <c r="U27" s="81"/>
      <c r="V27" s="84"/>
      <c r="W27" s="13"/>
      <c r="X27" s="11"/>
    </row>
    <row r="28" spans="1:24" ht="15" customHeight="1" x14ac:dyDescent="0.25">
      <c r="A28" s="129"/>
      <c r="B28" s="13"/>
      <c r="C28" s="92" t="s">
        <v>44</v>
      </c>
      <c r="D28" s="93"/>
      <c r="E28" s="94"/>
      <c r="F28" s="95" t="s">
        <v>58</v>
      </c>
      <c r="G28" s="133">
        <v>0.05</v>
      </c>
      <c r="H28" s="81" t="s">
        <v>0</v>
      </c>
      <c r="I28" s="81"/>
      <c r="J28" s="81"/>
      <c r="K28" s="81" t="str">
        <f>IF($V$7="","",IF($V$7="A",'Anexo IV A'!K28:M31,IF($V$7="B",'Anexo IV B'!K28:M31,IF($V$7="C",'Anexo IV C'!K28:M31,'Anexo IV D'!K28:M31))))</f>
        <v>Alcance dos níveis de exigência em pelo menos 3 variáveis de gestão</v>
      </c>
      <c r="L28" s="81"/>
      <c r="M28" s="81"/>
      <c r="N28" s="81" t="str">
        <f>IF($V$7="","",IF($V$7="A",'Anexo IV A'!N28:P31,IF($V$7="B",'Anexo IV B'!N28:P31,IF($V$7="C",'Anexo IV C'!N28:P31,'Anexo IV D'!N28:P31))))</f>
        <v>Alcance dos níveis de exigência em pelo menos 3 variáveis de gestão</v>
      </c>
      <c r="O28" s="81"/>
      <c r="P28" s="81"/>
      <c r="Q28" s="81" t="str">
        <f>IF($V$7="","",IF($V$7="A",'Anexo IV A'!Q28:S31,IF($V$7="B",'Anexo IV B'!Q28:S31,IF($V$7="C",'Anexo IV C'!Q28:S31,'Anexo IV D'!Q28:S31))))</f>
        <v>Alcance dos níveis de exigência em pelo menos 4 variáveis de gestão</v>
      </c>
      <c r="R28" s="81"/>
      <c r="S28" s="81"/>
      <c r="T28" s="81" t="str">
        <f>IF($V$7="","",IF($V$7="A",'Anexo IV A'!T28:V31,IF($V$7="B",'Anexo IV B'!T28:V31,IF($V$7="C",'Anexo IV C'!T28:V31,'Anexo IV D'!T28:V31))))</f>
        <v>Alcance dos níveis de exigência em pelo menos 4 variáveis de gestão</v>
      </c>
      <c r="U28" s="81"/>
      <c r="V28" s="84"/>
      <c r="W28" s="13"/>
      <c r="X28" s="11"/>
    </row>
    <row r="29" spans="1:24" x14ac:dyDescent="0.25">
      <c r="A29" s="129"/>
      <c r="B29" s="13"/>
      <c r="C29" s="85" t="s">
        <v>47</v>
      </c>
      <c r="D29" s="86"/>
      <c r="E29" s="87"/>
      <c r="F29" s="95"/>
      <c r="G29" s="133"/>
      <c r="H29" s="81"/>
      <c r="I29" s="81"/>
      <c r="J29" s="81"/>
      <c r="K29" s="81"/>
      <c r="L29" s="81"/>
      <c r="M29" s="81"/>
      <c r="N29" s="81"/>
      <c r="O29" s="81"/>
      <c r="P29" s="81"/>
      <c r="Q29" s="81"/>
      <c r="R29" s="81"/>
      <c r="S29" s="81"/>
      <c r="T29" s="81"/>
      <c r="U29" s="81"/>
      <c r="V29" s="84"/>
      <c r="W29" s="13"/>
      <c r="X29" s="11"/>
    </row>
    <row r="30" spans="1:24" x14ac:dyDescent="0.25">
      <c r="A30" s="129"/>
      <c r="B30" s="13"/>
      <c r="C30" s="85"/>
      <c r="D30" s="86"/>
      <c r="E30" s="87"/>
      <c r="F30" s="95"/>
      <c r="G30" s="133"/>
      <c r="H30" s="81"/>
      <c r="I30" s="81"/>
      <c r="J30" s="81"/>
      <c r="K30" s="81"/>
      <c r="L30" s="81"/>
      <c r="M30" s="81"/>
      <c r="N30" s="81"/>
      <c r="O30" s="81"/>
      <c r="P30" s="81"/>
      <c r="Q30" s="81"/>
      <c r="R30" s="81"/>
      <c r="S30" s="81"/>
      <c r="T30" s="81"/>
      <c r="U30" s="81"/>
      <c r="V30" s="84"/>
      <c r="W30" s="13"/>
      <c r="X30" s="11"/>
    </row>
    <row r="31" spans="1:24" x14ac:dyDescent="0.25">
      <c r="A31" s="129"/>
      <c r="B31" s="13"/>
      <c r="C31" s="88"/>
      <c r="D31" s="89"/>
      <c r="E31" s="90"/>
      <c r="F31" s="95"/>
      <c r="G31" s="133"/>
      <c r="H31" s="81"/>
      <c r="I31" s="81"/>
      <c r="J31" s="81"/>
      <c r="K31" s="81"/>
      <c r="L31" s="81"/>
      <c r="M31" s="81"/>
      <c r="N31" s="81"/>
      <c r="O31" s="81"/>
      <c r="P31" s="81"/>
      <c r="Q31" s="81"/>
      <c r="R31" s="81"/>
      <c r="S31" s="81"/>
      <c r="T31" s="81"/>
      <c r="U31" s="81"/>
      <c r="V31" s="84"/>
      <c r="W31" s="13"/>
      <c r="X31" s="11"/>
    </row>
    <row r="32" spans="1:24" ht="15" customHeight="1" x14ac:dyDescent="0.25">
      <c r="A32" s="129"/>
      <c r="B32" s="13"/>
      <c r="C32" s="92" t="s">
        <v>45</v>
      </c>
      <c r="D32" s="93"/>
      <c r="E32" s="94"/>
      <c r="F32" s="95" t="s">
        <v>58</v>
      </c>
      <c r="G32" s="133">
        <v>0.05</v>
      </c>
      <c r="H32" s="81" t="s">
        <v>0</v>
      </c>
      <c r="I32" s="81"/>
      <c r="J32" s="81"/>
      <c r="K32" s="81" t="str">
        <f>IF($V$7="","",IF($V$7="A",'Anexo IV A'!K32:M35,IF($V$7="B",'Anexo IV B'!K32:M35,IF($V$7="C",'Anexo IV C'!K32:M35,'Anexo IV D'!K32:M35))))</f>
        <v>Alcance dos níveis de exigência em pelo menos 3 variáveis de gestão</v>
      </c>
      <c r="L32" s="81"/>
      <c r="M32" s="81"/>
      <c r="N32" s="81" t="str">
        <f>IF($V$7="","",IF($V$7="A",'Anexo IV A'!N32:P35,IF($V$7="B",'Anexo IV B'!N32:P35,IF($V$7="C",'Anexo IV C'!N32:P35,'Anexo IV D'!N32:P35))))</f>
        <v>Alcance dos níveis de exigência em pelo menos 4 variáveis de gestão</v>
      </c>
      <c r="O32" s="81"/>
      <c r="P32" s="81"/>
      <c r="Q32" s="81" t="str">
        <f>IF($V$7="","",IF($V$7="A",'Anexo IV A'!Q32:S35,IF($V$7="B",'Anexo IV B'!Q32:S35,IF($V$7="C",'Anexo IV C'!Q32:S35,'Anexo IV D'!Q32:S35))))</f>
        <v>Alcance dos níveis de exigência em pelo menos 4 variáveis de gestão</v>
      </c>
      <c r="R32" s="81"/>
      <c r="S32" s="81"/>
      <c r="T32" s="81" t="str">
        <f>IF($V$7="","",IF($V$7="A",'Anexo IV A'!T32:V35,IF($V$7="B",'Anexo IV B'!T32:V35,IF($V$7="C",'Anexo IV C'!T32:V35,'Anexo IV D'!T32:V35))))</f>
        <v>Alcance dos níveis de exigência em pelo menos 5 variáveis de gestão</v>
      </c>
      <c r="U32" s="81"/>
      <c r="V32" s="84"/>
      <c r="W32" s="13"/>
      <c r="X32" s="11"/>
    </row>
    <row r="33" spans="1:24" x14ac:dyDescent="0.25">
      <c r="A33" s="129"/>
      <c r="B33" s="13"/>
      <c r="C33" s="85" t="s">
        <v>48</v>
      </c>
      <c r="D33" s="86"/>
      <c r="E33" s="87"/>
      <c r="F33" s="95"/>
      <c r="G33" s="133"/>
      <c r="H33" s="81"/>
      <c r="I33" s="81"/>
      <c r="J33" s="81"/>
      <c r="K33" s="81"/>
      <c r="L33" s="81"/>
      <c r="M33" s="81"/>
      <c r="N33" s="81"/>
      <c r="O33" s="81"/>
      <c r="P33" s="81"/>
      <c r="Q33" s="81"/>
      <c r="R33" s="81"/>
      <c r="S33" s="81"/>
      <c r="T33" s="81"/>
      <c r="U33" s="81"/>
      <c r="V33" s="84"/>
      <c r="W33" s="13"/>
      <c r="X33" s="11"/>
    </row>
    <row r="34" spans="1:24" x14ac:dyDescent="0.25">
      <c r="A34" s="129"/>
      <c r="B34" s="13"/>
      <c r="C34" s="85"/>
      <c r="D34" s="86"/>
      <c r="E34" s="87"/>
      <c r="F34" s="95"/>
      <c r="G34" s="133"/>
      <c r="H34" s="81"/>
      <c r="I34" s="81"/>
      <c r="J34" s="81"/>
      <c r="K34" s="81"/>
      <c r="L34" s="81"/>
      <c r="M34" s="81"/>
      <c r="N34" s="81"/>
      <c r="O34" s="81"/>
      <c r="P34" s="81"/>
      <c r="Q34" s="81"/>
      <c r="R34" s="81"/>
      <c r="S34" s="81"/>
      <c r="T34" s="81"/>
      <c r="U34" s="81"/>
      <c r="V34" s="84"/>
      <c r="W34" s="13"/>
      <c r="X34" s="11"/>
    </row>
    <row r="35" spans="1:24" ht="15.75" thickBot="1" x14ac:dyDescent="0.3">
      <c r="A35" s="129"/>
      <c r="B35" s="13"/>
      <c r="C35" s="102"/>
      <c r="D35" s="103"/>
      <c r="E35" s="104"/>
      <c r="F35" s="96"/>
      <c r="G35" s="138"/>
      <c r="H35" s="82"/>
      <c r="I35" s="82"/>
      <c r="J35" s="82"/>
      <c r="K35" s="82"/>
      <c r="L35" s="82"/>
      <c r="M35" s="82"/>
      <c r="N35" s="82"/>
      <c r="O35" s="82"/>
      <c r="P35" s="82"/>
      <c r="Q35" s="81"/>
      <c r="R35" s="81"/>
      <c r="S35" s="81"/>
      <c r="T35" s="82"/>
      <c r="U35" s="82"/>
      <c r="V35" s="101"/>
      <c r="W35" s="13"/>
      <c r="X35" s="11"/>
    </row>
    <row r="36" spans="1:24" ht="13.5" customHeight="1" thickTop="1" x14ac:dyDescent="0.25">
      <c r="A36" s="129"/>
      <c r="B36" s="13"/>
      <c r="C36" s="14" t="s">
        <v>35</v>
      </c>
      <c r="D36" s="14"/>
      <c r="E36" s="14"/>
      <c r="F36" s="14"/>
      <c r="G36" s="14"/>
      <c r="H36" s="14"/>
      <c r="I36" s="14"/>
      <c r="J36" s="14"/>
      <c r="K36" s="14"/>
      <c r="L36" s="14"/>
      <c r="M36" s="14"/>
      <c r="N36" s="14"/>
      <c r="O36" s="14"/>
      <c r="P36" s="14"/>
      <c r="Q36" s="135" t="str">
        <f>IF(C39=0,"",IF(C39&gt;50%,"Atenção: Soma dos pesos superior a 50%!",IF(C39&lt;50%,"Atenção: Soma dos pesos inferior a 50%!","")))</f>
        <v/>
      </c>
      <c r="R36" s="135"/>
      <c r="S36" s="135"/>
      <c r="T36" s="135"/>
      <c r="U36" s="135"/>
      <c r="V36" s="135"/>
      <c r="W36" s="13"/>
      <c r="X36" s="11"/>
    </row>
    <row r="37" spans="1:24" ht="13.5" customHeight="1" x14ac:dyDescent="0.25">
      <c r="A37" s="129"/>
      <c r="B37" s="13"/>
      <c r="C37" s="14" t="s">
        <v>163</v>
      </c>
      <c r="D37" s="14"/>
      <c r="E37" s="14"/>
      <c r="F37" s="14"/>
      <c r="G37" s="14"/>
      <c r="H37" s="14"/>
      <c r="I37" s="14"/>
      <c r="J37" s="14"/>
      <c r="K37" s="14"/>
      <c r="L37" s="14"/>
      <c r="M37" s="14"/>
      <c r="N37" s="14"/>
      <c r="O37" s="14"/>
      <c r="P37" s="14"/>
      <c r="Q37" s="14"/>
      <c r="R37" s="14"/>
      <c r="S37" s="14"/>
      <c r="T37" s="14"/>
      <c r="U37" s="14"/>
      <c r="V37" s="14"/>
      <c r="W37" s="13"/>
      <c r="X37" s="11"/>
    </row>
    <row r="38" spans="1:24" ht="13.5" customHeight="1" x14ac:dyDescent="0.25">
      <c r="A38" s="129"/>
      <c r="B38" s="13"/>
      <c r="C38" s="14" t="s">
        <v>79</v>
      </c>
      <c r="D38" s="14"/>
      <c r="E38" s="14"/>
      <c r="F38" s="14"/>
      <c r="G38" s="14"/>
      <c r="H38" s="14"/>
      <c r="I38" s="14"/>
      <c r="J38" s="14"/>
      <c r="K38" s="14"/>
      <c r="L38" s="14"/>
      <c r="M38" s="14"/>
      <c r="N38" s="14"/>
      <c r="O38" s="14"/>
      <c r="P38" s="14"/>
      <c r="Q38" s="14"/>
      <c r="R38" s="14"/>
      <c r="S38" s="14"/>
      <c r="T38" s="14"/>
      <c r="U38" s="14"/>
      <c r="V38" s="14"/>
      <c r="W38" s="13"/>
      <c r="X38" s="11"/>
    </row>
    <row r="39" spans="1:24" x14ac:dyDescent="0.25">
      <c r="A39" s="129"/>
      <c r="B39" s="13"/>
      <c r="C39" s="17">
        <f>SUM(G20:G35)</f>
        <v>0.5</v>
      </c>
      <c r="D39" s="13"/>
      <c r="E39" s="13"/>
      <c r="F39" s="13"/>
      <c r="G39" s="13"/>
      <c r="H39" s="13"/>
      <c r="I39" s="134" t="str">
        <f>IF(V7="","","Informar os pesos das Metas II.2 a II.5!")</f>
        <v>Informar os pesos das Metas II.2 a II.5!</v>
      </c>
      <c r="J39" s="134"/>
      <c r="K39" s="134"/>
      <c r="L39" s="134"/>
      <c r="M39" s="134"/>
      <c r="N39" s="134"/>
      <c r="O39" s="134"/>
      <c r="P39" s="134"/>
      <c r="Q39" s="13"/>
      <c r="R39" s="13"/>
      <c r="S39" s="13"/>
      <c r="T39" s="13"/>
      <c r="U39" s="13"/>
      <c r="V39" s="13"/>
      <c r="W39" s="13"/>
      <c r="X39" s="11"/>
    </row>
    <row r="40" spans="1:24" x14ac:dyDescent="0.25">
      <c r="A40" s="129"/>
      <c r="B40" s="13"/>
      <c r="C40" s="18"/>
      <c r="D40" s="18"/>
      <c r="E40" s="18"/>
      <c r="F40" s="18"/>
      <c r="G40" s="18"/>
      <c r="H40" s="18"/>
      <c r="I40" s="13"/>
      <c r="J40" s="18"/>
      <c r="K40" s="18"/>
      <c r="L40" s="18"/>
      <c r="M40" s="18"/>
      <c r="N40" s="18"/>
      <c r="O40" s="18"/>
      <c r="P40" s="13"/>
      <c r="Q40" s="18"/>
      <c r="R40" s="18"/>
      <c r="S40" s="18"/>
      <c r="T40" s="18"/>
      <c r="U40" s="18"/>
      <c r="V40" s="18"/>
      <c r="W40" s="13"/>
      <c r="X40" s="11"/>
    </row>
    <row r="41" spans="1:24" x14ac:dyDescent="0.25">
      <c r="A41" s="129"/>
      <c r="B41" s="13"/>
      <c r="C41" s="137" t="str">
        <f>IF(OR('Anexo I'!C40:H40="Nome do Representante Legal",'Anexo I'!C40:H40=""),"Nome do Representante Legal",'Anexo I'!C40:H40)</f>
        <v>Vicente Andreu Giulio</v>
      </c>
      <c r="D41" s="137"/>
      <c r="E41" s="137"/>
      <c r="F41" s="137"/>
      <c r="G41" s="137"/>
      <c r="H41" s="137"/>
      <c r="I41" s="13"/>
      <c r="J41" s="137" t="str">
        <f>IF(OR('Anexo I'!J40:O40="Nome do Representante Legal",'Anexo I'!J40:O40=""),"Nome do Representante Legal",'Anexo I'!J40:O40)</f>
        <v>Paulo0 Sérgio Bretas de Almeida Salles</v>
      </c>
      <c r="K41" s="137"/>
      <c r="L41" s="137"/>
      <c r="M41" s="137"/>
      <c r="N41" s="137"/>
      <c r="O41" s="137"/>
      <c r="P41" s="13"/>
      <c r="Q41" s="137" t="str">
        <f>IF(OR('Anexo I'!Q40:V40="Nome do Representante Legal",'Anexo I'!Q40:V40=""),"Nome do Representante Legal",'Anexo I'!Q40:V40)</f>
        <v>André Lima</v>
      </c>
      <c r="R41" s="137"/>
      <c r="S41" s="137"/>
      <c r="T41" s="137"/>
      <c r="U41" s="137"/>
      <c r="V41" s="137"/>
      <c r="W41" s="13"/>
      <c r="X41" s="11"/>
    </row>
    <row r="42" spans="1:24" x14ac:dyDescent="0.25">
      <c r="A42" s="129"/>
      <c r="B42" s="13"/>
      <c r="C42" s="100" t="s">
        <v>9</v>
      </c>
      <c r="D42" s="100"/>
      <c r="E42" s="100"/>
      <c r="F42" s="100"/>
      <c r="G42" s="100"/>
      <c r="H42" s="100"/>
      <c r="I42" s="13"/>
      <c r="J42" s="83" t="str">
        <f>IF('Anexo I'!H9="","Entidade Estadual",'Anexo I'!H9)</f>
        <v>Agência Reguladora de Águas, Energia e Saneamento Básico do Distrito Federal</v>
      </c>
      <c r="K42" s="83"/>
      <c r="L42" s="83"/>
      <c r="M42" s="83"/>
      <c r="N42" s="83"/>
      <c r="O42" s="83"/>
      <c r="P42" s="13"/>
      <c r="Q42" s="136" t="str">
        <f>IF(H11="","Conselho Estadual",H11)</f>
        <v>Conselho de Recursos Hídricos do Distrito Federal</v>
      </c>
      <c r="R42" s="136"/>
      <c r="S42" s="136"/>
      <c r="T42" s="136"/>
      <c r="U42" s="136"/>
      <c r="V42" s="136"/>
      <c r="W42" s="13"/>
      <c r="X42" s="11"/>
    </row>
    <row r="43" spans="1:24" x14ac:dyDescent="0.25">
      <c r="A43" s="129"/>
      <c r="B43" s="13"/>
      <c r="C43" s="13"/>
      <c r="D43" s="13"/>
      <c r="E43" s="13"/>
      <c r="F43" s="13"/>
      <c r="G43" s="13"/>
      <c r="H43" s="13"/>
      <c r="I43" s="13"/>
      <c r="J43" s="83"/>
      <c r="K43" s="83"/>
      <c r="L43" s="83"/>
      <c r="M43" s="83"/>
      <c r="N43" s="83"/>
      <c r="O43" s="83"/>
      <c r="P43" s="13"/>
      <c r="Q43" s="136"/>
      <c r="R43" s="136"/>
      <c r="S43" s="136"/>
      <c r="T43" s="136"/>
      <c r="U43" s="136"/>
      <c r="V43" s="136"/>
      <c r="W43" s="13"/>
      <c r="X43" s="11"/>
    </row>
    <row r="44" spans="1:24"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row>
    <row r="45" spans="1:24"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row>
    <row r="46" spans="1:24"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row>
    <row r="47" spans="1:24"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row>
    <row r="48" spans="1:24" x14ac:dyDescent="0.25">
      <c r="B48" s="11"/>
      <c r="C48" s="11"/>
      <c r="D48" s="11"/>
      <c r="E48" s="11"/>
      <c r="F48" s="11"/>
      <c r="G48" s="11"/>
      <c r="H48" s="11"/>
      <c r="I48" s="11"/>
      <c r="J48" s="11"/>
      <c r="K48" s="11"/>
      <c r="L48" s="11"/>
      <c r="M48" s="11"/>
      <c r="N48" s="11"/>
      <c r="O48" s="11"/>
      <c r="P48" s="11"/>
      <c r="Q48" s="11"/>
      <c r="R48" s="11"/>
      <c r="S48" s="11"/>
      <c r="T48" s="11"/>
      <c r="U48" s="11"/>
      <c r="V48" s="11"/>
      <c r="W48" s="11"/>
      <c r="X48" s="11"/>
    </row>
    <row r="49" spans="2:24" x14ac:dyDescent="0.25">
      <c r="B49" s="11"/>
      <c r="C49" s="11"/>
      <c r="D49" s="11"/>
      <c r="E49" s="11"/>
      <c r="F49" s="11"/>
      <c r="G49" s="11"/>
      <c r="H49" s="11"/>
      <c r="I49" s="11"/>
      <c r="J49" s="11"/>
      <c r="K49" s="11"/>
      <c r="L49" s="11"/>
      <c r="M49" s="11"/>
      <c r="N49" s="11"/>
      <c r="O49" s="11"/>
      <c r="P49" s="11"/>
      <c r="Q49" s="11"/>
      <c r="R49" s="11"/>
      <c r="S49" s="11"/>
      <c r="T49" s="11"/>
      <c r="U49" s="11"/>
      <c r="V49" s="11"/>
      <c r="W49" s="11"/>
      <c r="X49" s="11"/>
    </row>
    <row r="50" spans="2:24" x14ac:dyDescent="0.25">
      <c r="B50" s="11"/>
      <c r="C50" s="11"/>
      <c r="D50" s="11"/>
      <c r="E50" s="11"/>
      <c r="F50" s="11"/>
      <c r="G50" s="11"/>
      <c r="H50" s="11"/>
      <c r="I50" s="11"/>
      <c r="J50" s="11"/>
      <c r="K50" s="11"/>
      <c r="L50" s="11"/>
      <c r="M50" s="11"/>
      <c r="N50" s="11"/>
      <c r="O50" s="11"/>
      <c r="P50" s="11"/>
      <c r="Q50" s="11"/>
      <c r="R50" s="11"/>
      <c r="S50" s="11"/>
      <c r="T50" s="11"/>
      <c r="U50" s="11"/>
      <c r="V50" s="11"/>
      <c r="W50" s="11"/>
      <c r="X50" s="11"/>
    </row>
  </sheetData>
  <sheetProtection password="FA59" sheet="1" objects="1" scenarios="1" selectLockedCells="1"/>
  <mergeCells count="75">
    <mergeCell ref="C42:H42"/>
    <mergeCell ref="Q36:V36"/>
    <mergeCell ref="Q42:V43"/>
    <mergeCell ref="J42:O43"/>
    <mergeCell ref="Q32:S35"/>
    <mergeCell ref="T32:V35"/>
    <mergeCell ref="C33:E35"/>
    <mergeCell ref="C41:H41"/>
    <mergeCell ref="J41:O41"/>
    <mergeCell ref="Q41:V41"/>
    <mergeCell ref="K32:M35"/>
    <mergeCell ref="N32:P35"/>
    <mergeCell ref="C32:E32"/>
    <mergeCell ref="F32:F35"/>
    <mergeCell ref="G32:G35"/>
    <mergeCell ref="H32:J35"/>
    <mergeCell ref="I39:P39"/>
    <mergeCell ref="C25:E27"/>
    <mergeCell ref="Q28:S31"/>
    <mergeCell ref="T28:V31"/>
    <mergeCell ref="C29:E31"/>
    <mergeCell ref="K28:M31"/>
    <mergeCell ref="C28:E28"/>
    <mergeCell ref="F28:F31"/>
    <mergeCell ref="G28:G31"/>
    <mergeCell ref="H28:J31"/>
    <mergeCell ref="N28:P31"/>
    <mergeCell ref="T20:V23"/>
    <mergeCell ref="C21:E23"/>
    <mergeCell ref="C24:E24"/>
    <mergeCell ref="F24:F27"/>
    <mergeCell ref="G24:G27"/>
    <mergeCell ref="H24:J27"/>
    <mergeCell ref="K24:M27"/>
    <mergeCell ref="N24:P27"/>
    <mergeCell ref="Q24:S27"/>
    <mergeCell ref="T24:V27"/>
    <mergeCell ref="K20:M23"/>
    <mergeCell ref="N20:P23"/>
    <mergeCell ref="Q20:S23"/>
    <mergeCell ref="C20:E20"/>
    <mergeCell ref="F20:F23"/>
    <mergeCell ref="G20:G23"/>
    <mergeCell ref="H20:J23"/>
    <mergeCell ref="Q15:S15"/>
    <mergeCell ref="Q16:S19"/>
    <mergeCell ref="C16:E16"/>
    <mergeCell ref="F16:F19"/>
    <mergeCell ref="G16:G19"/>
    <mergeCell ref="H16:J19"/>
    <mergeCell ref="K16:M19"/>
    <mergeCell ref="N16:P19"/>
    <mergeCell ref="T14:V14"/>
    <mergeCell ref="T16:V19"/>
    <mergeCell ref="C17:E19"/>
    <mergeCell ref="C15:E15"/>
    <mergeCell ref="H15:J15"/>
    <mergeCell ref="K15:M15"/>
    <mergeCell ref="N15:P15"/>
    <mergeCell ref="A2:A43"/>
    <mergeCell ref="H11:O11"/>
    <mergeCell ref="P11:Q11"/>
    <mergeCell ref="R11:V11"/>
    <mergeCell ref="F3:S4"/>
    <mergeCell ref="R7:U7"/>
    <mergeCell ref="H9:O9"/>
    <mergeCell ref="P9:Q9"/>
    <mergeCell ref="R9:V9"/>
    <mergeCell ref="T15:V15"/>
    <mergeCell ref="C13:G14"/>
    <mergeCell ref="H13:V13"/>
    <mergeCell ref="H14:J14"/>
    <mergeCell ref="K14:M14"/>
    <mergeCell ref="N14:P14"/>
    <mergeCell ref="Q14:S14"/>
  </mergeCells>
  <phoneticPr fontId="22" type="noConversion"/>
  <conditionalFormatting sqref="N15:V15">
    <cfRule type="cellIs" dxfId="55" priority="22" operator="equal">
      <formula>"Atenção (!)"</formula>
    </cfRule>
  </conditionalFormatting>
  <conditionalFormatting sqref="K15:M15">
    <cfRule type="cellIs" dxfId="54" priority="21" operator="equal">
      <formula>"Atenção (!)"</formula>
    </cfRule>
  </conditionalFormatting>
  <conditionalFormatting sqref="G20:G35">
    <cfRule type="expression" dxfId="53" priority="9">
      <formula>SUM($G$20:$G$35)=0</formula>
    </cfRule>
    <cfRule type="expression" dxfId="52" priority="12" stopIfTrue="1">
      <formula>SUM($G$20:$G$35)&lt;&gt;50%</formula>
    </cfRule>
  </conditionalFormatting>
  <conditionalFormatting sqref="Q36:V36">
    <cfRule type="cellIs" dxfId="51" priority="10" operator="equal">
      <formula>"Atenção: Soma dos pesos inferior a 50%!"</formula>
    </cfRule>
    <cfRule type="cellIs" dxfId="50" priority="11" operator="equal">
      <formula>"Atenção: Soma dos pesos superior a 50%!"</formula>
    </cfRule>
  </conditionalFormatting>
  <conditionalFormatting sqref="V7">
    <cfRule type="cellIs" dxfId="49" priority="4" operator="equal">
      <formula>""</formula>
    </cfRule>
    <cfRule type="cellIs" dxfId="48" priority="5" operator="equal">
      <formula>"D"</formula>
    </cfRule>
    <cfRule type="cellIs" dxfId="47" priority="6" operator="equal">
      <formula>"C"</formula>
    </cfRule>
    <cfRule type="cellIs" dxfId="46" priority="7" operator="equal">
      <formula>"B"</formula>
    </cfRule>
    <cfRule type="cellIs" dxfId="45" priority="8" operator="equal">
      <formula>"A"</formula>
    </cfRule>
  </conditionalFormatting>
  <conditionalFormatting sqref="R11">
    <cfRule type="cellIs" dxfId="44" priority="3" operator="equal">
      <formula>""</formula>
    </cfRule>
  </conditionalFormatting>
  <conditionalFormatting sqref="I39:P39">
    <cfRule type="expression" dxfId="43" priority="1">
      <formula>AND($V$7&lt;&gt;"",$C$39&lt;&gt;0.5)</formula>
    </cfRule>
  </conditionalFormatting>
  <dataValidations count="2">
    <dataValidation type="list" allowBlank="1" showInputMessage="1" showErrorMessage="1" sqref="V7">
      <formula1>"A,B,C,D"</formula1>
    </dataValidation>
    <dataValidation type="list" allowBlank="1" showInputMessage="1" showErrorMessage="1" sqref="G20:G35">
      <formula1>"5%,10%,15%,20%,25%,30%"</formula1>
    </dataValidation>
  </dataValidations>
  <printOptions horizontalCentered="1" verticalCentered="1"/>
  <pageMargins left="0" right="0" top="0" bottom="0" header="0" footer="0"/>
  <pageSetup paperSize="9" scale="94" orientation="landscape" horizontalDpi="4294967294" verticalDpi="4294967294" r:id="rId1"/>
  <ignoredErrors>
    <ignoredError sqref="C3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view="pageBreakPreview" zoomScaleNormal="100" zoomScaleSheetLayoutView="100" workbookViewId="0">
      <selection activeCell="F3" sqref="F3:S4"/>
    </sheetView>
  </sheetViews>
  <sheetFormatPr defaultRowHeight="15" x14ac:dyDescent="0.25"/>
  <cols>
    <col min="1" max="1" width="3.7109375" customWidth="1"/>
    <col min="2" max="2" width="1.7109375" customWidth="1"/>
    <col min="3" max="5" width="6.140625" customWidth="1"/>
    <col min="6" max="7" width="8.7109375" customWidth="1"/>
    <col min="8" max="22" width="7.42578125" customWidth="1"/>
    <col min="23" max="23" width="1.7109375" customWidth="1"/>
  </cols>
  <sheetData>
    <row r="1" spans="1:25" x14ac:dyDescent="0.25">
      <c r="A1" s="1"/>
      <c r="B1" s="1"/>
      <c r="C1" s="1"/>
      <c r="D1" s="1"/>
      <c r="E1" s="1"/>
      <c r="F1" s="1"/>
      <c r="G1" s="1"/>
      <c r="H1" s="1"/>
      <c r="I1" s="1"/>
      <c r="J1" s="1"/>
      <c r="K1" s="1"/>
      <c r="L1" s="1"/>
      <c r="M1" s="1"/>
      <c r="N1" s="1"/>
      <c r="O1" s="1"/>
      <c r="P1" s="1"/>
      <c r="Q1" s="1"/>
      <c r="R1" s="1"/>
      <c r="S1" s="1"/>
      <c r="T1" s="1"/>
      <c r="U1" s="1"/>
      <c r="V1" s="1"/>
      <c r="W1" s="1"/>
      <c r="X1" s="1"/>
      <c r="Y1" s="1"/>
    </row>
    <row r="2" spans="1:25" x14ac:dyDescent="0.25">
      <c r="A2" s="1"/>
      <c r="B2" s="1"/>
      <c r="C2" s="1"/>
      <c r="D2" s="1"/>
      <c r="E2" s="1"/>
      <c r="F2" s="1"/>
      <c r="G2" s="1"/>
      <c r="H2" s="1"/>
      <c r="I2" s="1"/>
      <c r="J2" s="1"/>
      <c r="K2" s="1"/>
      <c r="L2" s="1"/>
      <c r="M2" s="1"/>
      <c r="N2" s="1"/>
      <c r="O2" s="1"/>
      <c r="P2" s="1"/>
      <c r="Q2" s="1"/>
      <c r="R2" s="1"/>
      <c r="S2" s="1"/>
      <c r="T2" s="1"/>
      <c r="U2" s="1"/>
      <c r="V2" s="1"/>
      <c r="W2" s="1"/>
      <c r="X2" s="1"/>
    </row>
    <row r="3" spans="1:25" ht="15" customHeight="1" x14ac:dyDescent="0.25">
      <c r="A3" s="1"/>
      <c r="B3" s="2"/>
      <c r="C3" s="2"/>
      <c r="D3" s="2"/>
      <c r="E3" s="2"/>
      <c r="F3" s="175" t="s">
        <v>68</v>
      </c>
      <c r="G3" s="175"/>
      <c r="H3" s="175"/>
      <c r="I3" s="175"/>
      <c r="J3" s="175"/>
      <c r="K3" s="175"/>
      <c r="L3" s="175"/>
      <c r="M3" s="175"/>
      <c r="N3" s="175"/>
      <c r="O3" s="175"/>
      <c r="P3" s="175"/>
      <c r="Q3" s="175"/>
      <c r="R3" s="175"/>
      <c r="S3" s="175"/>
      <c r="T3" s="2"/>
      <c r="U3" s="2"/>
      <c r="V3" s="2"/>
      <c r="W3" s="2"/>
      <c r="X3" s="1"/>
    </row>
    <row r="4" spans="1:25" ht="15" customHeight="1" x14ac:dyDescent="0.25">
      <c r="A4" s="1"/>
      <c r="B4" s="2"/>
      <c r="C4" s="2"/>
      <c r="D4" s="2"/>
      <c r="E4" s="2"/>
      <c r="F4" s="175"/>
      <c r="G4" s="175"/>
      <c r="H4" s="175"/>
      <c r="I4" s="175"/>
      <c r="J4" s="175"/>
      <c r="K4" s="175"/>
      <c r="L4" s="175"/>
      <c r="M4" s="175"/>
      <c r="N4" s="175"/>
      <c r="O4" s="175"/>
      <c r="P4" s="175"/>
      <c r="Q4" s="175"/>
      <c r="R4" s="175"/>
      <c r="S4" s="175"/>
      <c r="T4" s="2"/>
      <c r="U4" s="2"/>
      <c r="V4" s="2"/>
      <c r="W4" s="2"/>
      <c r="X4" s="1"/>
    </row>
    <row r="5" spans="1:25" ht="15.75" x14ac:dyDescent="0.25">
      <c r="A5" s="1"/>
      <c r="B5" s="2"/>
      <c r="C5" s="3"/>
      <c r="D5" s="3"/>
      <c r="E5" s="3"/>
      <c r="F5" s="4" t="s">
        <v>36</v>
      </c>
      <c r="G5" s="3"/>
      <c r="H5" s="3"/>
      <c r="I5" s="3"/>
      <c r="J5" s="3"/>
      <c r="K5" s="3"/>
      <c r="L5" s="3"/>
      <c r="M5" s="3"/>
      <c r="N5" s="3"/>
      <c r="O5" s="3"/>
      <c r="P5" s="3"/>
      <c r="Q5" s="3"/>
      <c r="R5" s="3"/>
      <c r="S5" s="3"/>
      <c r="T5" s="3"/>
      <c r="U5" s="3"/>
      <c r="V5" s="3"/>
      <c r="W5" s="2"/>
      <c r="X5" s="1"/>
    </row>
    <row r="6" spans="1:25" ht="6" customHeight="1" x14ac:dyDescent="0.25">
      <c r="A6" s="1"/>
      <c r="B6" s="2"/>
      <c r="C6" s="3"/>
      <c r="D6" s="3"/>
      <c r="E6" s="3"/>
      <c r="F6" s="3"/>
      <c r="G6" s="3"/>
      <c r="H6" s="3"/>
      <c r="I6" s="3"/>
      <c r="J6" s="3"/>
      <c r="K6" s="3"/>
      <c r="L6" s="3"/>
      <c r="M6" s="3"/>
      <c r="N6" s="3"/>
      <c r="O6" s="3"/>
      <c r="P6" s="3"/>
      <c r="Q6" s="3"/>
      <c r="R6" s="3"/>
      <c r="S6" s="3"/>
      <c r="T6" s="3"/>
      <c r="U6" s="3"/>
      <c r="V6" s="3"/>
      <c r="W6" s="2"/>
      <c r="X6" s="1"/>
    </row>
    <row r="7" spans="1:25" ht="15.75" x14ac:dyDescent="0.25">
      <c r="A7" s="1"/>
      <c r="B7" s="2"/>
      <c r="C7" s="3"/>
      <c r="D7" s="3"/>
      <c r="E7" s="3"/>
      <c r="F7" s="4" t="s">
        <v>37</v>
      </c>
      <c r="G7" s="2"/>
      <c r="H7" s="2"/>
      <c r="I7" s="2"/>
      <c r="J7" s="2"/>
      <c r="K7" s="2"/>
      <c r="L7" s="2"/>
      <c r="M7" s="2"/>
      <c r="N7" s="2"/>
      <c r="O7" s="2"/>
      <c r="P7" s="2"/>
      <c r="Q7" s="2"/>
      <c r="R7" s="176" t="s">
        <v>50</v>
      </c>
      <c r="S7" s="176"/>
      <c r="T7" s="176"/>
      <c r="U7" s="174"/>
      <c r="V7" s="7" t="s">
        <v>1</v>
      </c>
      <c r="W7" s="2"/>
      <c r="X7" s="1"/>
    </row>
    <row r="8" spans="1:25" ht="6" customHeight="1" x14ac:dyDescent="0.25">
      <c r="A8" s="1"/>
      <c r="B8" s="2"/>
      <c r="C8" s="3"/>
      <c r="D8" s="3"/>
      <c r="E8" s="3"/>
      <c r="F8" s="2"/>
      <c r="G8" s="2"/>
      <c r="H8" s="2"/>
      <c r="I8" s="2"/>
      <c r="J8" s="2"/>
      <c r="K8" s="2"/>
      <c r="L8" s="2"/>
      <c r="M8" s="2"/>
      <c r="N8" s="2"/>
      <c r="O8" s="2"/>
      <c r="P8" s="2"/>
      <c r="Q8" s="2"/>
      <c r="R8" s="2"/>
      <c r="S8" s="2"/>
      <c r="T8" s="2"/>
      <c r="U8" s="2"/>
      <c r="V8" s="2"/>
      <c r="W8" s="2"/>
      <c r="X8" s="1"/>
    </row>
    <row r="9" spans="1:25" x14ac:dyDescent="0.25">
      <c r="A9" s="1"/>
      <c r="B9" s="2"/>
      <c r="C9" s="3"/>
      <c r="D9" s="3"/>
      <c r="E9" s="3"/>
      <c r="F9" s="3" t="s">
        <v>7</v>
      </c>
      <c r="G9" s="3"/>
      <c r="H9" s="177"/>
      <c r="I9" s="178"/>
      <c r="J9" s="178"/>
      <c r="K9" s="178"/>
      <c r="L9" s="178"/>
      <c r="M9" s="178"/>
      <c r="N9" s="178"/>
      <c r="O9" s="179"/>
      <c r="P9" s="173" t="s">
        <v>10</v>
      </c>
      <c r="Q9" s="174"/>
      <c r="R9" s="161"/>
      <c r="S9" s="162"/>
      <c r="T9" s="162"/>
      <c r="U9" s="162"/>
      <c r="V9" s="163"/>
      <c r="W9" s="2"/>
      <c r="X9" s="1"/>
    </row>
    <row r="10" spans="1:25" ht="6" customHeight="1" x14ac:dyDescent="0.25">
      <c r="A10" s="1"/>
      <c r="B10" s="2"/>
      <c r="C10" s="3"/>
      <c r="D10" s="3"/>
      <c r="E10" s="3"/>
      <c r="F10" s="3"/>
      <c r="G10" s="3"/>
      <c r="H10" s="3"/>
      <c r="I10" s="3"/>
      <c r="J10" s="3"/>
      <c r="K10" s="3"/>
      <c r="L10" s="3"/>
      <c r="M10" s="3"/>
      <c r="N10" s="3"/>
      <c r="O10" s="3"/>
      <c r="P10" s="3"/>
      <c r="Q10" s="3"/>
      <c r="R10" s="3"/>
      <c r="S10" s="3"/>
      <c r="T10" s="3"/>
      <c r="U10" s="3"/>
      <c r="V10" s="3"/>
      <c r="W10" s="2"/>
      <c r="X10" s="1"/>
    </row>
    <row r="11" spans="1:25" x14ac:dyDescent="0.25">
      <c r="A11" s="1"/>
      <c r="B11" s="2"/>
      <c r="C11" s="3"/>
      <c r="D11" s="3"/>
      <c r="E11" s="3"/>
      <c r="F11" s="3" t="s">
        <v>8</v>
      </c>
      <c r="G11" s="3"/>
      <c r="H11" s="170" t="s">
        <v>55</v>
      </c>
      <c r="I11" s="171"/>
      <c r="J11" s="171"/>
      <c r="K11" s="171"/>
      <c r="L11" s="171"/>
      <c r="M11" s="171"/>
      <c r="N11" s="171"/>
      <c r="O11" s="172"/>
      <c r="P11" s="173" t="s">
        <v>40</v>
      </c>
      <c r="Q11" s="174"/>
      <c r="R11" s="161"/>
      <c r="S11" s="162"/>
      <c r="T11" s="162"/>
      <c r="U11" s="162"/>
      <c r="V11" s="163"/>
      <c r="W11" s="2"/>
      <c r="X11" s="1"/>
    </row>
    <row r="12" spans="1:25" ht="15" customHeight="1" thickBot="1" x14ac:dyDescent="0.3">
      <c r="C12" s="2"/>
      <c r="D12" s="2"/>
      <c r="E12" s="2"/>
      <c r="F12" s="2"/>
      <c r="G12" s="2"/>
      <c r="H12" s="2"/>
      <c r="I12" s="2"/>
      <c r="J12" s="2"/>
      <c r="K12" s="2"/>
      <c r="L12" s="2"/>
      <c r="M12" s="2"/>
      <c r="N12" s="2"/>
      <c r="O12" s="2"/>
      <c r="P12" s="2"/>
      <c r="Q12" s="2"/>
      <c r="R12" s="2"/>
      <c r="S12" s="2"/>
      <c r="T12" s="2"/>
      <c r="U12" s="2"/>
      <c r="V12" s="2"/>
    </row>
    <row r="13" spans="1:25" ht="15.75" thickTop="1" x14ac:dyDescent="0.25">
      <c r="A13" s="1"/>
      <c r="B13" s="2"/>
      <c r="C13" s="166" t="s">
        <v>51</v>
      </c>
      <c r="D13" s="167"/>
      <c r="E13" s="167"/>
      <c r="F13" s="167"/>
      <c r="G13" s="167"/>
      <c r="H13" s="167" t="s">
        <v>20</v>
      </c>
      <c r="I13" s="167"/>
      <c r="J13" s="167"/>
      <c r="K13" s="167"/>
      <c r="L13" s="167"/>
      <c r="M13" s="167"/>
      <c r="N13" s="167"/>
      <c r="O13" s="167"/>
      <c r="P13" s="167"/>
      <c r="Q13" s="167"/>
      <c r="R13" s="167"/>
      <c r="S13" s="167"/>
      <c r="T13" s="167"/>
      <c r="U13" s="167"/>
      <c r="V13" s="169"/>
      <c r="W13" s="2"/>
      <c r="X13" s="1"/>
    </row>
    <row r="14" spans="1:25" x14ac:dyDescent="0.25">
      <c r="A14" s="1"/>
      <c r="B14" s="2"/>
      <c r="C14" s="168"/>
      <c r="D14" s="164"/>
      <c r="E14" s="164"/>
      <c r="F14" s="164"/>
      <c r="G14" s="164"/>
      <c r="H14" s="164" t="s">
        <v>14</v>
      </c>
      <c r="I14" s="164"/>
      <c r="J14" s="164"/>
      <c r="K14" s="164" t="s">
        <v>15</v>
      </c>
      <c r="L14" s="164"/>
      <c r="M14" s="164"/>
      <c r="N14" s="164" t="s">
        <v>16</v>
      </c>
      <c r="O14" s="164"/>
      <c r="P14" s="164"/>
      <c r="Q14" s="164" t="s">
        <v>17</v>
      </c>
      <c r="R14" s="164"/>
      <c r="S14" s="164"/>
      <c r="T14" s="164" t="s">
        <v>18</v>
      </c>
      <c r="U14" s="164"/>
      <c r="V14" s="165"/>
      <c r="W14" s="2"/>
      <c r="X14" s="1"/>
    </row>
    <row r="15" spans="1:25" ht="17.25" x14ac:dyDescent="0.25">
      <c r="A15" s="1"/>
      <c r="B15" s="2"/>
      <c r="C15" s="168" t="s">
        <v>5</v>
      </c>
      <c r="D15" s="164"/>
      <c r="E15" s="164"/>
      <c r="F15" s="5" t="s">
        <v>52</v>
      </c>
      <c r="G15" s="5" t="s">
        <v>19</v>
      </c>
      <c r="H15" s="164">
        <v>2013</v>
      </c>
      <c r="I15" s="164"/>
      <c r="J15" s="164"/>
      <c r="K15" s="164">
        <v>2014</v>
      </c>
      <c r="L15" s="164"/>
      <c r="M15" s="164"/>
      <c r="N15" s="164">
        <v>2015</v>
      </c>
      <c r="O15" s="164"/>
      <c r="P15" s="164"/>
      <c r="Q15" s="164">
        <v>2016</v>
      </c>
      <c r="R15" s="164"/>
      <c r="S15" s="164"/>
      <c r="T15" s="164">
        <v>2017</v>
      </c>
      <c r="U15" s="164"/>
      <c r="V15" s="165"/>
      <c r="W15" s="2"/>
      <c r="X15" s="1"/>
    </row>
    <row r="16" spans="1:25" x14ac:dyDescent="0.25">
      <c r="A16" s="1"/>
      <c r="B16" s="2"/>
      <c r="C16" s="153" t="s">
        <v>41</v>
      </c>
      <c r="D16" s="154"/>
      <c r="E16" s="155"/>
      <c r="F16" s="141" t="s">
        <v>13</v>
      </c>
      <c r="G16" s="142">
        <v>1</v>
      </c>
      <c r="H16" s="139" t="s">
        <v>56</v>
      </c>
      <c r="I16" s="139"/>
      <c r="J16" s="139"/>
      <c r="K16" s="139" t="s">
        <v>0</v>
      </c>
      <c r="L16" s="139"/>
      <c r="M16" s="139"/>
      <c r="N16" s="139" t="s">
        <v>0</v>
      </c>
      <c r="O16" s="139"/>
      <c r="P16" s="139"/>
      <c r="Q16" s="139" t="s">
        <v>0</v>
      </c>
      <c r="R16" s="139"/>
      <c r="S16" s="139"/>
      <c r="T16" s="139" t="s">
        <v>0</v>
      </c>
      <c r="U16" s="139"/>
      <c r="V16" s="144"/>
      <c r="W16" s="2"/>
      <c r="X16" s="1"/>
    </row>
    <row r="17" spans="1:24" x14ac:dyDescent="0.25">
      <c r="A17" s="1"/>
      <c r="B17" s="2"/>
      <c r="C17" s="146" t="s">
        <v>57</v>
      </c>
      <c r="D17" s="147"/>
      <c r="E17" s="148"/>
      <c r="F17" s="141"/>
      <c r="G17" s="142"/>
      <c r="H17" s="139"/>
      <c r="I17" s="139"/>
      <c r="J17" s="139"/>
      <c r="K17" s="139"/>
      <c r="L17" s="139"/>
      <c r="M17" s="139"/>
      <c r="N17" s="139"/>
      <c r="O17" s="139"/>
      <c r="P17" s="139"/>
      <c r="Q17" s="139"/>
      <c r="R17" s="139"/>
      <c r="S17" s="139"/>
      <c r="T17" s="139"/>
      <c r="U17" s="139"/>
      <c r="V17" s="144"/>
      <c r="W17" s="2"/>
      <c r="X17" s="1"/>
    </row>
    <row r="18" spans="1:24" x14ac:dyDescent="0.25">
      <c r="A18" s="1"/>
      <c r="B18" s="2"/>
      <c r="C18" s="146"/>
      <c r="D18" s="147"/>
      <c r="E18" s="148"/>
      <c r="F18" s="141"/>
      <c r="G18" s="142"/>
      <c r="H18" s="139"/>
      <c r="I18" s="139"/>
      <c r="J18" s="139"/>
      <c r="K18" s="139"/>
      <c r="L18" s="139"/>
      <c r="M18" s="139"/>
      <c r="N18" s="139"/>
      <c r="O18" s="139"/>
      <c r="P18" s="139"/>
      <c r="Q18" s="139"/>
      <c r="R18" s="139"/>
      <c r="S18" s="139"/>
      <c r="T18" s="139"/>
      <c r="U18" s="139"/>
      <c r="V18" s="144"/>
      <c r="W18" s="2"/>
      <c r="X18" s="1"/>
    </row>
    <row r="19" spans="1:24" x14ac:dyDescent="0.25">
      <c r="A19" s="1"/>
      <c r="B19" s="2"/>
      <c r="C19" s="158"/>
      <c r="D19" s="159"/>
      <c r="E19" s="160"/>
      <c r="F19" s="141"/>
      <c r="G19" s="142"/>
      <c r="H19" s="139"/>
      <c r="I19" s="139"/>
      <c r="J19" s="139"/>
      <c r="K19" s="139"/>
      <c r="L19" s="139"/>
      <c r="M19" s="139"/>
      <c r="N19" s="139"/>
      <c r="O19" s="139"/>
      <c r="P19" s="139"/>
      <c r="Q19" s="139"/>
      <c r="R19" s="139"/>
      <c r="S19" s="139"/>
      <c r="T19" s="139"/>
      <c r="U19" s="139"/>
      <c r="V19" s="144"/>
      <c r="W19" s="2"/>
      <c r="X19" s="1"/>
    </row>
    <row r="20" spans="1:24" x14ac:dyDescent="0.25">
      <c r="A20" s="1"/>
      <c r="B20" s="2"/>
      <c r="C20" s="153" t="s">
        <v>42</v>
      </c>
      <c r="D20" s="154"/>
      <c r="E20" s="155"/>
      <c r="F20" s="141" t="s">
        <v>58</v>
      </c>
      <c r="G20" s="142"/>
      <c r="H20" s="139" t="s">
        <v>0</v>
      </c>
      <c r="I20" s="139"/>
      <c r="J20" s="139"/>
      <c r="K20" s="139" t="s">
        <v>59</v>
      </c>
      <c r="L20" s="139"/>
      <c r="M20" s="139"/>
      <c r="N20" s="139" t="s">
        <v>59</v>
      </c>
      <c r="O20" s="139"/>
      <c r="P20" s="139"/>
      <c r="Q20" s="139" t="s">
        <v>60</v>
      </c>
      <c r="R20" s="139"/>
      <c r="S20" s="139"/>
      <c r="T20" s="139" t="s">
        <v>60</v>
      </c>
      <c r="U20" s="139"/>
      <c r="V20" s="144"/>
      <c r="W20" s="2"/>
      <c r="X20" s="1"/>
    </row>
    <row r="21" spans="1:24" x14ac:dyDescent="0.25">
      <c r="A21" s="1"/>
      <c r="B21" s="2"/>
      <c r="C21" s="146" t="s">
        <v>49</v>
      </c>
      <c r="D21" s="147"/>
      <c r="E21" s="148"/>
      <c r="F21" s="141"/>
      <c r="G21" s="142"/>
      <c r="H21" s="139"/>
      <c r="I21" s="139"/>
      <c r="J21" s="139"/>
      <c r="K21" s="139"/>
      <c r="L21" s="139"/>
      <c r="M21" s="139"/>
      <c r="N21" s="139"/>
      <c r="O21" s="139"/>
      <c r="P21" s="139"/>
      <c r="Q21" s="139"/>
      <c r="R21" s="139"/>
      <c r="S21" s="139"/>
      <c r="T21" s="139"/>
      <c r="U21" s="139"/>
      <c r="V21" s="144"/>
      <c r="W21" s="2"/>
      <c r="X21" s="1"/>
    </row>
    <row r="22" spans="1:24" x14ac:dyDescent="0.25">
      <c r="A22" s="1"/>
      <c r="B22" s="2"/>
      <c r="C22" s="146"/>
      <c r="D22" s="147"/>
      <c r="E22" s="148"/>
      <c r="F22" s="141"/>
      <c r="G22" s="142"/>
      <c r="H22" s="139"/>
      <c r="I22" s="139"/>
      <c r="J22" s="139"/>
      <c r="K22" s="139"/>
      <c r="L22" s="139"/>
      <c r="M22" s="139"/>
      <c r="N22" s="139"/>
      <c r="O22" s="139"/>
      <c r="P22" s="139"/>
      <c r="Q22" s="139"/>
      <c r="R22" s="139"/>
      <c r="S22" s="139"/>
      <c r="T22" s="139"/>
      <c r="U22" s="139"/>
      <c r="V22" s="144"/>
      <c r="W22" s="2"/>
      <c r="X22" s="1"/>
    </row>
    <row r="23" spans="1:24" x14ac:dyDescent="0.25">
      <c r="A23" s="1"/>
      <c r="B23" s="2"/>
      <c r="C23" s="158"/>
      <c r="D23" s="159"/>
      <c r="E23" s="160"/>
      <c r="F23" s="141"/>
      <c r="G23" s="142"/>
      <c r="H23" s="139"/>
      <c r="I23" s="139"/>
      <c r="J23" s="139"/>
      <c r="K23" s="139"/>
      <c r="L23" s="139"/>
      <c r="M23" s="139"/>
      <c r="N23" s="139"/>
      <c r="O23" s="139"/>
      <c r="P23" s="139"/>
      <c r="Q23" s="139"/>
      <c r="R23" s="139"/>
      <c r="S23" s="139"/>
      <c r="T23" s="139"/>
      <c r="U23" s="139"/>
      <c r="V23" s="144"/>
      <c r="W23" s="2"/>
      <c r="X23" s="8"/>
    </row>
    <row r="24" spans="1:24" ht="15" customHeight="1" x14ac:dyDescent="0.25">
      <c r="A24" s="1"/>
      <c r="B24" s="2"/>
      <c r="C24" s="153" t="s">
        <v>43</v>
      </c>
      <c r="D24" s="154"/>
      <c r="E24" s="155"/>
      <c r="F24" s="141" t="s">
        <v>58</v>
      </c>
      <c r="G24" s="142"/>
      <c r="H24" s="139" t="s">
        <v>0</v>
      </c>
      <c r="I24" s="139"/>
      <c r="J24" s="139"/>
      <c r="K24" s="139" t="s">
        <v>61</v>
      </c>
      <c r="L24" s="139"/>
      <c r="M24" s="139"/>
      <c r="N24" s="139" t="s">
        <v>62</v>
      </c>
      <c r="O24" s="139"/>
      <c r="P24" s="139"/>
      <c r="Q24" s="139" t="s">
        <v>62</v>
      </c>
      <c r="R24" s="139"/>
      <c r="S24" s="139"/>
      <c r="T24" s="139" t="s">
        <v>62</v>
      </c>
      <c r="U24" s="139"/>
      <c r="V24" s="144"/>
      <c r="W24" s="2"/>
      <c r="X24" s="1"/>
    </row>
    <row r="25" spans="1:24" x14ac:dyDescent="0.25">
      <c r="A25" s="1"/>
      <c r="B25" s="2"/>
      <c r="C25" s="146" t="s">
        <v>46</v>
      </c>
      <c r="D25" s="147"/>
      <c r="E25" s="148"/>
      <c r="F25" s="141"/>
      <c r="G25" s="142"/>
      <c r="H25" s="139"/>
      <c r="I25" s="139"/>
      <c r="J25" s="139"/>
      <c r="K25" s="139"/>
      <c r="L25" s="139"/>
      <c r="M25" s="139"/>
      <c r="N25" s="139"/>
      <c r="O25" s="139"/>
      <c r="P25" s="139"/>
      <c r="Q25" s="139"/>
      <c r="R25" s="139"/>
      <c r="S25" s="139"/>
      <c r="T25" s="139"/>
      <c r="U25" s="139"/>
      <c r="V25" s="144"/>
      <c r="W25" s="2"/>
      <c r="X25" s="1"/>
    </row>
    <row r="26" spans="1:24" x14ac:dyDescent="0.25">
      <c r="A26" s="1"/>
      <c r="B26" s="2"/>
      <c r="C26" s="146"/>
      <c r="D26" s="147"/>
      <c r="E26" s="148"/>
      <c r="F26" s="141"/>
      <c r="G26" s="142"/>
      <c r="H26" s="139"/>
      <c r="I26" s="139"/>
      <c r="J26" s="139"/>
      <c r="K26" s="139"/>
      <c r="L26" s="139"/>
      <c r="M26" s="139"/>
      <c r="N26" s="139"/>
      <c r="O26" s="139"/>
      <c r="P26" s="139"/>
      <c r="Q26" s="139"/>
      <c r="R26" s="139"/>
      <c r="S26" s="139"/>
      <c r="T26" s="139"/>
      <c r="U26" s="139"/>
      <c r="V26" s="144"/>
      <c r="W26" s="2"/>
      <c r="X26" s="1"/>
    </row>
    <row r="27" spans="1:24" x14ac:dyDescent="0.25">
      <c r="A27" s="1"/>
      <c r="B27" s="2"/>
      <c r="C27" s="158"/>
      <c r="D27" s="159"/>
      <c r="E27" s="160"/>
      <c r="F27" s="141"/>
      <c r="G27" s="142"/>
      <c r="H27" s="139"/>
      <c r="I27" s="139"/>
      <c r="J27" s="139"/>
      <c r="K27" s="139"/>
      <c r="L27" s="139"/>
      <c r="M27" s="139"/>
      <c r="N27" s="139"/>
      <c r="O27" s="139"/>
      <c r="P27" s="139"/>
      <c r="Q27" s="139"/>
      <c r="R27" s="139"/>
      <c r="S27" s="139"/>
      <c r="T27" s="139"/>
      <c r="U27" s="139"/>
      <c r="V27" s="144"/>
      <c r="W27" s="2"/>
      <c r="X27" s="1"/>
    </row>
    <row r="28" spans="1:24" ht="15" customHeight="1" x14ac:dyDescent="0.25">
      <c r="A28" s="1"/>
      <c r="B28" s="2"/>
      <c r="C28" s="153" t="s">
        <v>44</v>
      </c>
      <c r="D28" s="154"/>
      <c r="E28" s="155"/>
      <c r="F28" s="141" t="s">
        <v>58</v>
      </c>
      <c r="G28" s="142"/>
      <c r="H28" s="139" t="s">
        <v>0</v>
      </c>
      <c r="I28" s="139"/>
      <c r="J28" s="139"/>
      <c r="K28" s="139" t="s">
        <v>61</v>
      </c>
      <c r="L28" s="139"/>
      <c r="M28" s="139"/>
      <c r="N28" s="139" t="s">
        <v>61</v>
      </c>
      <c r="O28" s="139"/>
      <c r="P28" s="139"/>
      <c r="Q28" s="139" t="s">
        <v>62</v>
      </c>
      <c r="R28" s="139"/>
      <c r="S28" s="139"/>
      <c r="T28" s="139" t="s">
        <v>62</v>
      </c>
      <c r="U28" s="139"/>
      <c r="V28" s="144"/>
      <c r="W28" s="2"/>
      <c r="X28" s="1"/>
    </row>
    <row r="29" spans="1:24" x14ac:dyDescent="0.25">
      <c r="A29" s="1"/>
      <c r="B29" s="2"/>
      <c r="C29" s="146" t="s">
        <v>47</v>
      </c>
      <c r="D29" s="147"/>
      <c r="E29" s="148"/>
      <c r="F29" s="141"/>
      <c r="G29" s="142"/>
      <c r="H29" s="139"/>
      <c r="I29" s="139"/>
      <c r="J29" s="139"/>
      <c r="K29" s="139"/>
      <c r="L29" s="139"/>
      <c r="M29" s="139"/>
      <c r="N29" s="139"/>
      <c r="O29" s="139"/>
      <c r="P29" s="139"/>
      <c r="Q29" s="139"/>
      <c r="R29" s="139"/>
      <c r="S29" s="139"/>
      <c r="T29" s="139"/>
      <c r="U29" s="139"/>
      <c r="V29" s="144"/>
      <c r="W29" s="2"/>
      <c r="X29" s="1"/>
    </row>
    <row r="30" spans="1:24" x14ac:dyDescent="0.25">
      <c r="A30" s="1"/>
      <c r="B30" s="2"/>
      <c r="C30" s="146"/>
      <c r="D30" s="147"/>
      <c r="E30" s="148"/>
      <c r="F30" s="141"/>
      <c r="G30" s="142"/>
      <c r="H30" s="139"/>
      <c r="I30" s="139"/>
      <c r="J30" s="139"/>
      <c r="K30" s="139"/>
      <c r="L30" s="139"/>
      <c r="M30" s="139"/>
      <c r="N30" s="139"/>
      <c r="O30" s="139"/>
      <c r="P30" s="139"/>
      <c r="Q30" s="139"/>
      <c r="R30" s="139"/>
      <c r="S30" s="139"/>
      <c r="T30" s="139"/>
      <c r="U30" s="139"/>
      <c r="V30" s="144"/>
      <c r="W30" s="2"/>
      <c r="X30" s="1"/>
    </row>
    <row r="31" spans="1:24" x14ac:dyDescent="0.25">
      <c r="A31" s="1"/>
      <c r="B31" s="2"/>
      <c r="C31" s="158"/>
      <c r="D31" s="159"/>
      <c r="E31" s="160"/>
      <c r="F31" s="141"/>
      <c r="G31" s="142"/>
      <c r="H31" s="139"/>
      <c r="I31" s="139"/>
      <c r="J31" s="139"/>
      <c r="K31" s="139"/>
      <c r="L31" s="139"/>
      <c r="M31" s="139"/>
      <c r="N31" s="139"/>
      <c r="O31" s="139"/>
      <c r="P31" s="139"/>
      <c r="Q31" s="139"/>
      <c r="R31" s="139"/>
      <c r="S31" s="139"/>
      <c r="T31" s="139"/>
      <c r="U31" s="139"/>
      <c r="V31" s="144"/>
      <c r="W31" s="2"/>
      <c r="X31" s="1"/>
    </row>
    <row r="32" spans="1:24" ht="15" customHeight="1" x14ac:dyDescent="0.25">
      <c r="A32" s="1"/>
      <c r="B32" s="2"/>
      <c r="C32" s="153" t="s">
        <v>45</v>
      </c>
      <c r="D32" s="154"/>
      <c r="E32" s="155"/>
      <c r="F32" s="141" t="s">
        <v>58</v>
      </c>
      <c r="G32" s="142"/>
      <c r="H32" s="139" t="s">
        <v>0</v>
      </c>
      <c r="I32" s="139"/>
      <c r="J32" s="139"/>
      <c r="K32" s="139" t="s">
        <v>61</v>
      </c>
      <c r="L32" s="139"/>
      <c r="M32" s="139"/>
      <c r="N32" s="139" t="s">
        <v>61</v>
      </c>
      <c r="O32" s="139"/>
      <c r="P32" s="139"/>
      <c r="Q32" s="139" t="s">
        <v>61</v>
      </c>
      <c r="R32" s="139"/>
      <c r="S32" s="139"/>
      <c r="T32" s="139" t="s">
        <v>62</v>
      </c>
      <c r="U32" s="139"/>
      <c r="V32" s="144"/>
      <c r="W32" s="2"/>
      <c r="X32" s="1"/>
    </row>
    <row r="33" spans="1:24" x14ac:dyDescent="0.25">
      <c r="A33" s="1"/>
      <c r="B33" s="2"/>
      <c r="C33" s="146" t="s">
        <v>48</v>
      </c>
      <c r="D33" s="147"/>
      <c r="E33" s="148"/>
      <c r="F33" s="141"/>
      <c r="G33" s="142"/>
      <c r="H33" s="139"/>
      <c r="I33" s="139"/>
      <c r="J33" s="139"/>
      <c r="K33" s="139"/>
      <c r="L33" s="139"/>
      <c r="M33" s="139"/>
      <c r="N33" s="139"/>
      <c r="O33" s="139"/>
      <c r="P33" s="139"/>
      <c r="Q33" s="139"/>
      <c r="R33" s="139"/>
      <c r="S33" s="139"/>
      <c r="T33" s="139"/>
      <c r="U33" s="139"/>
      <c r="V33" s="144"/>
      <c r="W33" s="2"/>
      <c r="X33" s="1"/>
    </row>
    <row r="34" spans="1:24" x14ac:dyDescent="0.25">
      <c r="A34" s="1"/>
      <c r="B34" s="2"/>
      <c r="C34" s="146"/>
      <c r="D34" s="147"/>
      <c r="E34" s="148"/>
      <c r="F34" s="141"/>
      <c r="G34" s="142"/>
      <c r="H34" s="139"/>
      <c r="I34" s="139"/>
      <c r="J34" s="139"/>
      <c r="K34" s="139"/>
      <c r="L34" s="139"/>
      <c r="M34" s="139"/>
      <c r="N34" s="139"/>
      <c r="O34" s="139"/>
      <c r="P34" s="139"/>
      <c r="Q34" s="139"/>
      <c r="R34" s="139"/>
      <c r="S34" s="139"/>
      <c r="T34" s="139"/>
      <c r="U34" s="139"/>
      <c r="V34" s="144"/>
      <c r="W34" s="2"/>
      <c r="X34" s="1"/>
    </row>
    <row r="35" spans="1:24" ht="15.75" thickBot="1" x14ac:dyDescent="0.3">
      <c r="A35" s="1"/>
      <c r="B35" s="2"/>
      <c r="C35" s="149"/>
      <c r="D35" s="150"/>
      <c r="E35" s="151"/>
      <c r="F35" s="156"/>
      <c r="G35" s="157"/>
      <c r="H35" s="140"/>
      <c r="I35" s="140"/>
      <c r="J35" s="140"/>
      <c r="K35" s="140"/>
      <c r="L35" s="140"/>
      <c r="M35" s="140"/>
      <c r="N35" s="140"/>
      <c r="O35" s="140"/>
      <c r="P35" s="140"/>
      <c r="Q35" s="140"/>
      <c r="R35" s="140"/>
      <c r="S35" s="140"/>
      <c r="T35" s="140"/>
      <c r="U35" s="140"/>
      <c r="V35" s="145"/>
      <c r="W35" s="2"/>
      <c r="X35" s="1"/>
    </row>
    <row r="36" spans="1:24" ht="15.75" thickTop="1" x14ac:dyDescent="0.25">
      <c r="A36" s="1"/>
      <c r="B36" s="2"/>
      <c r="C36" s="3" t="s">
        <v>35</v>
      </c>
      <c r="D36" s="3"/>
      <c r="E36" s="3"/>
      <c r="F36" s="3"/>
      <c r="G36" s="3"/>
      <c r="H36" s="3"/>
      <c r="I36" s="3"/>
      <c r="J36" s="3"/>
      <c r="K36" s="3"/>
      <c r="L36" s="3"/>
      <c r="M36" s="3"/>
      <c r="N36" s="3"/>
      <c r="O36" s="3"/>
      <c r="P36" s="3"/>
      <c r="Q36" s="3"/>
      <c r="R36" s="3"/>
      <c r="S36" s="3"/>
      <c r="T36" s="3"/>
      <c r="U36" s="3"/>
      <c r="V36" s="3"/>
      <c r="W36" s="2"/>
      <c r="X36" s="1"/>
    </row>
    <row r="37" spans="1:24" x14ac:dyDescent="0.25">
      <c r="A37" s="1"/>
      <c r="B37" s="2"/>
      <c r="C37" s="3" t="s">
        <v>34</v>
      </c>
      <c r="D37" s="3"/>
      <c r="E37" s="3"/>
      <c r="F37" s="3"/>
      <c r="G37" s="3"/>
      <c r="H37" s="3"/>
      <c r="I37" s="3"/>
      <c r="J37" s="3"/>
      <c r="K37" s="3"/>
      <c r="L37" s="3"/>
      <c r="M37" s="3"/>
      <c r="N37" s="3"/>
      <c r="O37" s="3"/>
      <c r="P37" s="3"/>
      <c r="Q37" s="3"/>
      <c r="R37" s="3"/>
      <c r="S37" s="3"/>
      <c r="T37" s="3"/>
      <c r="U37" s="3"/>
      <c r="V37" s="3"/>
      <c r="W37" s="2"/>
      <c r="X37" s="1"/>
    </row>
    <row r="38" spans="1:24" x14ac:dyDescent="0.25">
      <c r="A38" s="1"/>
      <c r="B38" s="2"/>
      <c r="C38" s="2"/>
      <c r="D38" s="2"/>
      <c r="E38" s="2"/>
      <c r="F38" s="2"/>
      <c r="G38" s="2"/>
      <c r="H38" s="2"/>
      <c r="I38" s="2"/>
      <c r="J38" s="2"/>
      <c r="K38" s="2"/>
      <c r="L38" s="2"/>
      <c r="M38" s="2"/>
      <c r="N38" s="2"/>
      <c r="O38" s="2"/>
      <c r="P38" s="2"/>
      <c r="Q38" s="2"/>
      <c r="R38" s="2"/>
      <c r="S38" s="2"/>
      <c r="T38" s="2"/>
      <c r="U38" s="2"/>
      <c r="V38" s="2"/>
      <c r="W38" s="2"/>
      <c r="X38" s="1"/>
    </row>
    <row r="39" spans="1:24" x14ac:dyDescent="0.25">
      <c r="A39" s="1"/>
      <c r="B39" s="2"/>
      <c r="C39" s="6"/>
      <c r="D39" s="6"/>
      <c r="E39" s="6"/>
      <c r="F39" s="6"/>
      <c r="G39" s="6"/>
      <c r="H39" s="6"/>
      <c r="I39" s="2"/>
      <c r="J39" s="6"/>
      <c r="K39" s="6"/>
      <c r="L39" s="6"/>
      <c r="M39" s="6"/>
      <c r="N39" s="6"/>
      <c r="O39" s="6"/>
      <c r="P39" s="2"/>
      <c r="Q39" s="6"/>
      <c r="R39" s="6"/>
      <c r="S39" s="6"/>
      <c r="T39" s="6"/>
      <c r="U39" s="6"/>
      <c r="V39" s="6"/>
      <c r="W39" s="2"/>
      <c r="X39" s="1"/>
    </row>
    <row r="40" spans="1:24" x14ac:dyDescent="0.25">
      <c r="A40" s="1"/>
      <c r="B40" s="2"/>
      <c r="C40" s="152" t="s">
        <v>39</v>
      </c>
      <c r="D40" s="152"/>
      <c r="E40" s="152"/>
      <c r="F40" s="152"/>
      <c r="G40" s="152"/>
      <c r="H40" s="152"/>
      <c r="I40" s="2"/>
      <c r="J40" s="152" t="s">
        <v>39</v>
      </c>
      <c r="K40" s="152"/>
      <c r="L40" s="152"/>
      <c r="M40" s="152"/>
      <c r="N40" s="152"/>
      <c r="O40" s="152"/>
      <c r="P40" s="2"/>
      <c r="Q40" s="152" t="s">
        <v>39</v>
      </c>
      <c r="R40" s="152"/>
      <c r="S40" s="152"/>
      <c r="T40" s="152"/>
      <c r="U40" s="152"/>
      <c r="V40" s="152"/>
      <c r="W40" s="2"/>
      <c r="X40" s="1"/>
    </row>
    <row r="41" spans="1:24" x14ac:dyDescent="0.25">
      <c r="A41" s="1"/>
      <c r="B41" s="2"/>
      <c r="C41" s="143" t="s">
        <v>9</v>
      </c>
      <c r="D41" s="143"/>
      <c r="E41" s="143"/>
      <c r="F41" s="143"/>
      <c r="G41" s="143"/>
      <c r="H41" s="143"/>
      <c r="I41" s="2"/>
      <c r="J41" s="143" t="s">
        <v>6</v>
      </c>
      <c r="K41" s="143"/>
      <c r="L41" s="143"/>
      <c r="M41" s="143"/>
      <c r="N41" s="143"/>
      <c r="O41" s="143"/>
      <c r="P41" s="2"/>
      <c r="Q41" s="143" t="s">
        <v>38</v>
      </c>
      <c r="R41" s="143"/>
      <c r="S41" s="143"/>
      <c r="T41" s="143"/>
      <c r="U41" s="143"/>
      <c r="V41" s="143"/>
      <c r="W41" s="2"/>
      <c r="X41" s="1"/>
    </row>
    <row r="42" spans="1:24" x14ac:dyDescent="0.25">
      <c r="A42" s="1"/>
      <c r="B42" s="2"/>
      <c r="C42" s="2"/>
      <c r="D42" s="2"/>
      <c r="E42" s="2"/>
      <c r="F42" s="2"/>
      <c r="G42" s="2"/>
      <c r="H42" s="2"/>
      <c r="I42" s="2"/>
      <c r="J42" s="2"/>
      <c r="K42" s="2"/>
      <c r="L42" s="2"/>
      <c r="M42" s="2"/>
      <c r="N42" s="2"/>
      <c r="O42" s="2"/>
      <c r="P42" s="2"/>
      <c r="Q42" s="2"/>
      <c r="R42" s="2"/>
      <c r="S42" s="2"/>
      <c r="T42" s="2"/>
      <c r="U42" s="2"/>
      <c r="V42" s="2"/>
      <c r="W42" s="2"/>
      <c r="X42" s="1"/>
    </row>
    <row r="43" spans="1:24" x14ac:dyDescent="0.25">
      <c r="A43" s="1"/>
      <c r="B43" s="1"/>
      <c r="C43" s="1"/>
      <c r="D43" s="1"/>
      <c r="E43" s="1"/>
      <c r="F43" s="1"/>
      <c r="G43" s="1"/>
      <c r="H43" s="1"/>
      <c r="I43" s="1"/>
      <c r="J43" s="1"/>
      <c r="K43" s="1"/>
      <c r="L43" s="1"/>
      <c r="M43" s="1"/>
      <c r="N43" s="1"/>
      <c r="O43" s="1"/>
      <c r="P43" s="1"/>
      <c r="Q43" s="1"/>
      <c r="R43" s="1"/>
      <c r="S43" s="1"/>
      <c r="T43" s="1"/>
      <c r="U43" s="1"/>
      <c r="V43" s="1"/>
      <c r="W43" s="1"/>
      <c r="X43" s="1"/>
    </row>
    <row r="44" spans="1:24" x14ac:dyDescent="0.25">
      <c r="A44" s="1"/>
      <c r="B44" s="1"/>
      <c r="C44" s="1"/>
      <c r="D44" s="1"/>
      <c r="E44" s="1"/>
      <c r="F44" s="1"/>
      <c r="G44" s="1"/>
      <c r="H44" s="1"/>
      <c r="I44" s="1"/>
      <c r="J44" s="1"/>
      <c r="K44" s="1"/>
      <c r="L44" s="1"/>
      <c r="M44" s="1"/>
      <c r="N44" s="1"/>
      <c r="O44" s="1"/>
      <c r="P44" s="1"/>
      <c r="Q44" s="1"/>
      <c r="R44" s="1"/>
      <c r="S44" s="1"/>
      <c r="T44" s="1"/>
      <c r="U44" s="1"/>
      <c r="V44" s="1"/>
      <c r="W44" s="1"/>
      <c r="X44" s="1"/>
    </row>
    <row r="45" spans="1:24" x14ac:dyDescent="0.25">
      <c r="A45" s="1"/>
      <c r="B45" s="1"/>
      <c r="C45" s="1"/>
      <c r="D45" s="1"/>
      <c r="E45" s="1"/>
      <c r="F45" s="1"/>
      <c r="G45" s="1"/>
      <c r="H45" s="1"/>
      <c r="I45" s="1"/>
      <c r="J45" s="1"/>
      <c r="K45" s="1"/>
      <c r="L45" s="1"/>
      <c r="M45" s="1"/>
      <c r="N45" s="1"/>
      <c r="O45" s="1"/>
      <c r="P45" s="1"/>
      <c r="Q45" s="1"/>
      <c r="R45" s="1"/>
      <c r="S45" s="1"/>
      <c r="T45" s="1"/>
      <c r="U45" s="1"/>
      <c r="V45" s="1"/>
      <c r="W45" s="1"/>
      <c r="X45" s="1"/>
    </row>
    <row r="46" spans="1:24" x14ac:dyDescent="0.25">
      <c r="A46" s="1"/>
      <c r="B46" s="1"/>
      <c r="C46" s="1"/>
      <c r="D46" s="1"/>
      <c r="E46" s="1"/>
      <c r="F46" s="1"/>
      <c r="G46" s="1"/>
      <c r="H46" s="1"/>
      <c r="I46" s="1"/>
      <c r="J46" s="1"/>
      <c r="K46" s="1"/>
      <c r="L46" s="1"/>
      <c r="M46" s="1"/>
      <c r="N46" s="1"/>
      <c r="O46" s="1"/>
      <c r="P46" s="1"/>
      <c r="Q46" s="1"/>
      <c r="R46" s="1"/>
      <c r="S46" s="1"/>
      <c r="T46" s="1"/>
      <c r="U46" s="1"/>
      <c r="V46" s="1"/>
      <c r="W46" s="1"/>
      <c r="X46" s="1"/>
    </row>
    <row r="47" spans="1:24" x14ac:dyDescent="0.25">
      <c r="B47" s="1"/>
      <c r="C47" s="1"/>
      <c r="D47" s="1"/>
      <c r="E47" s="1"/>
      <c r="F47" s="1"/>
      <c r="G47" s="1"/>
      <c r="H47" s="1"/>
      <c r="I47" s="1"/>
      <c r="J47" s="1"/>
      <c r="K47" s="1"/>
      <c r="L47" s="1"/>
      <c r="M47" s="1"/>
      <c r="N47" s="1"/>
      <c r="O47" s="1"/>
      <c r="P47" s="1"/>
      <c r="Q47" s="1"/>
      <c r="R47" s="1"/>
      <c r="S47" s="1"/>
      <c r="T47" s="1"/>
      <c r="U47" s="1"/>
      <c r="V47" s="1"/>
      <c r="W47" s="1"/>
      <c r="X47" s="1"/>
    </row>
    <row r="48" spans="1:24" x14ac:dyDescent="0.25">
      <c r="B48" s="1"/>
      <c r="C48" s="1"/>
      <c r="D48" s="1"/>
      <c r="E48" s="1"/>
      <c r="F48" s="1"/>
      <c r="G48" s="1"/>
      <c r="H48" s="1"/>
      <c r="I48" s="1"/>
      <c r="J48" s="1"/>
      <c r="K48" s="1"/>
      <c r="L48" s="1"/>
      <c r="M48" s="1"/>
      <c r="N48" s="1"/>
      <c r="O48" s="1"/>
      <c r="P48" s="1"/>
      <c r="Q48" s="1"/>
      <c r="R48" s="1"/>
      <c r="S48" s="1"/>
      <c r="T48" s="1"/>
      <c r="U48" s="1"/>
      <c r="V48" s="1"/>
      <c r="W48" s="1"/>
      <c r="X48" s="1"/>
    </row>
    <row r="49" spans="2:24" x14ac:dyDescent="0.25">
      <c r="B49" s="1"/>
      <c r="C49" s="1"/>
      <c r="D49" s="1"/>
      <c r="E49" s="1"/>
      <c r="F49" s="1"/>
      <c r="G49" s="1"/>
      <c r="H49" s="1"/>
      <c r="I49" s="1"/>
      <c r="J49" s="1"/>
      <c r="K49" s="1"/>
      <c r="L49" s="1"/>
      <c r="M49" s="1"/>
      <c r="N49" s="1"/>
      <c r="O49" s="1"/>
      <c r="P49" s="1"/>
      <c r="Q49" s="1"/>
      <c r="R49" s="1"/>
      <c r="S49" s="1"/>
      <c r="T49" s="1"/>
      <c r="U49" s="1"/>
      <c r="V49" s="1"/>
      <c r="W49" s="1"/>
      <c r="X49" s="1"/>
    </row>
  </sheetData>
  <mergeCells count="72">
    <mergeCell ref="H15:J15"/>
    <mergeCell ref="F3:S4"/>
    <mergeCell ref="R7:U7"/>
    <mergeCell ref="H9:O9"/>
    <mergeCell ref="P9:Q9"/>
    <mergeCell ref="R9:V9"/>
    <mergeCell ref="Q16:S19"/>
    <mergeCell ref="R11:V11"/>
    <mergeCell ref="T15:V15"/>
    <mergeCell ref="C13:G14"/>
    <mergeCell ref="H13:V13"/>
    <mergeCell ref="H14:J14"/>
    <mergeCell ref="K14:M14"/>
    <mergeCell ref="N14:P14"/>
    <mergeCell ref="Q14:S14"/>
    <mergeCell ref="T14:V14"/>
    <mergeCell ref="C15:E15"/>
    <mergeCell ref="K15:M15"/>
    <mergeCell ref="N15:P15"/>
    <mergeCell ref="Q15:S15"/>
    <mergeCell ref="H11:O11"/>
    <mergeCell ref="P11:Q11"/>
    <mergeCell ref="C28:E28"/>
    <mergeCell ref="T16:V19"/>
    <mergeCell ref="C17:E19"/>
    <mergeCell ref="C20:E20"/>
    <mergeCell ref="F20:F23"/>
    <mergeCell ref="G20:G23"/>
    <mergeCell ref="H20:J23"/>
    <mergeCell ref="K20:M23"/>
    <mergeCell ref="N20:P23"/>
    <mergeCell ref="Q20:S23"/>
    <mergeCell ref="C16:E16"/>
    <mergeCell ref="F16:F19"/>
    <mergeCell ref="G16:G19"/>
    <mergeCell ref="H16:J19"/>
    <mergeCell ref="K16:M19"/>
    <mergeCell ref="N16:P19"/>
    <mergeCell ref="T20:V23"/>
    <mergeCell ref="C21:E23"/>
    <mergeCell ref="C24:E24"/>
    <mergeCell ref="F24:F27"/>
    <mergeCell ref="G24:G27"/>
    <mergeCell ref="H24:J27"/>
    <mergeCell ref="K24:M27"/>
    <mergeCell ref="N24:P27"/>
    <mergeCell ref="Q24:S27"/>
    <mergeCell ref="T24:V27"/>
    <mergeCell ref="C25:E27"/>
    <mergeCell ref="Q28:S31"/>
    <mergeCell ref="C41:H41"/>
    <mergeCell ref="J41:O41"/>
    <mergeCell ref="Q41:V41"/>
    <mergeCell ref="Q32:S35"/>
    <mergeCell ref="T32:V35"/>
    <mergeCell ref="C33:E35"/>
    <mergeCell ref="C40:H40"/>
    <mergeCell ref="J40:O40"/>
    <mergeCell ref="Q40:V40"/>
    <mergeCell ref="C32:E32"/>
    <mergeCell ref="F32:F35"/>
    <mergeCell ref="G32:G35"/>
    <mergeCell ref="T28:V31"/>
    <mergeCell ref="C29:E31"/>
    <mergeCell ref="K28:M31"/>
    <mergeCell ref="H32:J35"/>
    <mergeCell ref="K32:M35"/>
    <mergeCell ref="N32:P35"/>
    <mergeCell ref="F28:F31"/>
    <mergeCell ref="G28:G31"/>
    <mergeCell ref="H28:J31"/>
    <mergeCell ref="N28:P31"/>
  </mergeCells>
  <phoneticPr fontId="22" type="noConversion"/>
  <printOptions horizontalCentered="1" verticalCentered="1"/>
  <pageMargins left="0" right="0" top="0" bottom="0" header="0" footer="0"/>
  <pageSetup paperSize="9" scale="9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view="pageBreakPreview" zoomScaleNormal="100" zoomScaleSheetLayoutView="100" workbookViewId="0">
      <selection activeCell="F3" sqref="F3:S4"/>
    </sheetView>
  </sheetViews>
  <sheetFormatPr defaultRowHeight="15" x14ac:dyDescent="0.25"/>
  <cols>
    <col min="1" max="1" width="3.7109375" customWidth="1"/>
    <col min="2" max="2" width="1.7109375" customWidth="1"/>
    <col min="3" max="5" width="6.140625" customWidth="1"/>
    <col min="6" max="7" width="8.7109375" customWidth="1"/>
    <col min="8" max="22" width="7.42578125" customWidth="1"/>
    <col min="23" max="23" width="1.7109375" customWidth="1"/>
  </cols>
  <sheetData>
    <row r="1" spans="1:25" x14ac:dyDescent="0.25">
      <c r="A1" s="1"/>
      <c r="B1" s="1"/>
      <c r="C1" s="1"/>
      <c r="D1" s="1"/>
      <c r="E1" s="1"/>
      <c r="F1" s="1"/>
      <c r="G1" s="1"/>
      <c r="H1" s="1"/>
      <c r="I1" s="1"/>
      <c r="J1" s="1"/>
      <c r="K1" s="1"/>
      <c r="L1" s="1"/>
      <c r="M1" s="1"/>
      <c r="N1" s="1"/>
      <c r="O1" s="1"/>
      <c r="P1" s="1"/>
      <c r="Q1" s="1"/>
      <c r="R1" s="1"/>
      <c r="S1" s="1"/>
      <c r="T1" s="1"/>
      <c r="U1" s="1"/>
      <c r="V1" s="1"/>
      <c r="W1" s="1"/>
      <c r="X1" s="1"/>
      <c r="Y1" s="1"/>
    </row>
    <row r="2" spans="1:25" x14ac:dyDescent="0.25">
      <c r="A2" s="1"/>
      <c r="B2" s="1"/>
      <c r="C2" s="1"/>
      <c r="D2" s="1"/>
      <c r="E2" s="1"/>
      <c r="F2" s="1"/>
      <c r="G2" s="1"/>
      <c r="H2" s="1"/>
      <c r="I2" s="1"/>
      <c r="J2" s="1"/>
      <c r="K2" s="1"/>
      <c r="L2" s="1"/>
      <c r="M2" s="1"/>
      <c r="N2" s="1"/>
      <c r="O2" s="1"/>
      <c r="P2" s="1"/>
      <c r="Q2" s="1"/>
      <c r="R2" s="1"/>
      <c r="S2" s="1"/>
      <c r="T2" s="1"/>
      <c r="U2" s="1"/>
      <c r="V2" s="1"/>
      <c r="W2" s="1"/>
      <c r="X2" s="1"/>
    </row>
    <row r="3" spans="1:25" ht="15" customHeight="1" x14ac:dyDescent="0.25">
      <c r="A3" s="1"/>
      <c r="B3" s="2"/>
      <c r="C3" s="2"/>
      <c r="D3" s="2"/>
      <c r="E3" s="2"/>
      <c r="F3" s="175" t="s">
        <v>68</v>
      </c>
      <c r="G3" s="175"/>
      <c r="H3" s="175"/>
      <c r="I3" s="175"/>
      <c r="J3" s="175"/>
      <c r="K3" s="175"/>
      <c r="L3" s="175"/>
      <c r="M3" s="175"/>
      <c r="N3" s="175"/>
      <c r="O3" s="175"/>
      <c r="P3" s="175"/>
      <c r="Q3" s="175"/>
      <c r="R3" s="175"/>
      <c r="S3" s="175"/>
      <c r="T3" s="2"/>
      <c r="U3" s="2"/>
      <c r="V3" s="2"/>
      <c r="W3" s="2"/>
      <c r="X3" s="1"/>
    </row>
    <row r="4" spans="1:25" ht="15" customHeight="1" x14ac:dyDescent="0.25">
      <c r="A4" s="1"/>
      <c r="B4" s="2"/>
      <c r="C4" s="2"/>
      <c r="D4" s="2"/>
      <c r="E4" s="2"/>
      <c r="F4" s="175"/>
      <c r="G4" s="175"/>
      <c r="H4" s="175"/>
      <c r="I4" s="175"/>
      <c r="J4" s="175"/>
      <c r="K4" s="175"/>
      <c r="L4" s="175"/>
      <c r="M4" s="175"/>
      <c r="N4" s="175"/>
      <c r="O4" s="175"/>
      <c r="P4" s="175"/>
      <c r="Q4" s="175"/>
      <c r="R4" s="175"/>
      <c r="S4" s="175"/>
      <c r="T4" s="2"/>
      <c r="U4" s="2"/>
      <c r="V4" s="2"/>
      <c r="W4" s="2"/>
      <c r="X4" s="1"/>
    </row>
    <row r="5" spans="1:25" ht="15.75" x14ac:dyDescent="0.25">
      <c r="A5" s="1"/>
      <c r="B5" s="2"/>
      <c r="C5" s="3"/>
      <c r="D5" s="3"/>
      <c r="E5" s="3"/>
      <c r="F5" s="4" t="s">
        <v>36</v>
      </c>
      <c r="G5" s="3"/>
      <c r="H5" s="3"/>
      <c r="I5" s="3"/>
      <c r="J5" s="3"/>
      <c r="K5" s="3"/>
      <c r="L5" s="3"/>
      <c r="M5" s="3"/>
      <c r="N5" s="3"/>
      <c r="O5" s="3"/>
      <c r="P5" s="3"/>
      <c r="Q5" s="3"/>
      <c r="R5" s="3"/>
      <c r="S5" s="3"/>
      <c r="T5" s="3"/>
      <c r="U5" s="3"/>
      <c r="V5" s="3"/>
      <c r="W5" s="2"/>
      <c r="X5" s="1"/>
    </row>
    <row r="6" spans="1:25" ht="6" customHeight="1" x14ac:dyDescent="0.25">
      <c r="A6" s="1"/>
      <c r="B6" s="2"/>
      <c r="C6" s="3"/>
      <c r="D6" s="3"/>
      <c r="E6" s="3"/>
      <c r="F6" s="3"/>
      <c r="G6" s="3"/>
      <c r="H6" s="3"/>
      <c r="I6" s="3"/>
      <c r="J6" s="3"/>
      <c r="K6" s="3"/>
      <c r="L6" s="3"/>
      <c r="M6" s="3"/>
      <c r="N6" s="3"/>
      <c r="O6" s="3"/>
      <c r="P6" s="3"/>
      <c r="Q6" s="3"/>
      <c r="R6" s="3"/>
      <c r="S6" s="3"/>
      <c r="T6" s="3"/>
      <c r="U6" s="3"/>
      <c r="V6" s="3"/>
      <c r="W6" s="2"/>
      <c r="X6" s="1"/>
    </row>
    <row r="7" spans="1:25" ht="15.75" x14ac:dyDescent="0.25">
      <c r="A7" s="1"/>
      <c r="B7" s="2"/>
      <c r="C7" s="3"/>
      <c r="D7" s="3"/>
      <c r="E7" s="3"/>
      <c r="F7" s="4" t="s">
        <v>37</v>
      </c>
      <c r="G7" s="2"/>
      <c r="H7" s="2"/>
      <c r="I7" s="2"/>
      <c r="J7" s="2"/>
      <c r="K7" s="2"/>
      <c r="L7" s="2"/>
      <c r="M7" s="2"/>
      <c r="N7" s="2"/>
      <c r="O7" s="2"/>
      <c r="P7" s="2"/>
      <c r="Q7" s="2"/>
      <c r="R7" s="176" t="s">
        <v>50</v>
      </c>
      <c r="S7" s="176"/>
      <c r="T7" s="176"/>
      <c r="U7" s="174"/>
      <c r="V7" s="7" t="s">
        <v>2</v>
      </c>
      <c r="W7" s="2"/>
      <c r="X7" s="1"/>
    </row>
    <row r="8" spans="1:25" ht="6" customHeight="1" x14ac:dyDescent="0.25">
      <c r="A8" s="1"/>
      <c r="B8" s="2"/>
      <c r="C8" s="3"/>
      <c r="D8" s="3"/>
      <c r="E8" s="3"/>
      <c r="F8" s="2"/>
      <c r="G8" s="2"/>
      <c r="H8" s="2"/>
      <c r="I8" s="2"/>
      <c r="J8" s="2"/>
      <c r="K8" s="2"/>
      <c r="L8" s="2"/>
      <c r="M8" s="2"/>
      <c r="N8" s="2"/>
      <c r="O8" s="2"/>
      <c r="P8" s="2"/>
      <c r="Q8" s="2"/>
      <c r="R8" s="2"/>
      <c r="S8" s="2"/>
      <c r="T8" s="2"/>
      <c r="U8" s="2"/>
      <c r="V8" s="2"/>
      <c r="W8" s="2"/>
      <c r="X8" s="1"/>
    </row>
    <row r="9" spans="1:25" x14ac:dyDescent="0.25">
      <c r="A9" s="1"/>
      <c r="B9" s="2"/>
      <c r="C9" s="3"/>
      <c r="D9" s="3"/>
      <c r="E9" s="3"/>
      <c r="F9" s="3" t="s">
        <v>7</v>
      </c>
      <c r="G9" s="3"/>
      <c r="H9" s="177"/>
      <c r="I9" s="178"/>
      <c r="J9" s="178"/>
      <c r="K9" s="178"/>
      <c r="L9" s="178"/>
      <c r="M9" s="178"/>
      <c r="N9" s="178"/>
      <c r="O9" s="179"/>
      <c r="P9" s="173" t="s">
        <v>10</v>
      </c>
      <c r="Q9" s="174"/>
      <c r="R9" s="161"/>
      <c r="S9" s="162"/>
      <c r="T9" s="162"/>
      <c r="U9" s="162"/>
      <c r="V9" s="163"/>
      <c r="W9" s="2"/>
      <c r="X9" s="1"/>
    </row>
    <row r="10" spans="1:25" ht="6" customHeight="1" x14ac:dyDescent="0.25">
      <c r="A10" s="1"/>
      <c r="B10" s="2"/>
      <c r="C10" s="3"/>
      <c r="D10" s="3"/>
      <c r="E10" s="3"/>
      <c r="F10" s="3"/>
      <c r="G10" s="3"/>
      <c r="H10" s="3"/>
      <c r="I10" s="3"/>
      <c r="J10" s="3"/>
      <c r="K10" s="3"/>
      <c r="L10" s="3"/>
      <c r="M10" s="3"/>
      <c r="N10" s="3"/>
      <c r="O10" s="3"/>
      <c r="P10" s="3"/>
      <c r="Q10" s="3"/>
      <c r="R10" s="3"/>
      <c r="S10" s="3"/>
      <c r="T10" s="3"/>
      <c r="U10" s="3"/>
      <c r="V10" s="3"/>
      <c r="W10" s="2"/>
      <c r="X10" s="1"/>
    </row>
    <row r="11" spans="1:25" x14ac:dyDescent="0.25">
      <c r="A11" s="1"/>
      <c r="B11" s="2"/>
      <c r="C11" s="3"/>
      <c r="D11" s="3"/>
      <c r="E11" s="3"/>
      <c r="F11" s="3" t="s">
        <v>8</v>
      </c>
      <c r="G11" s="3"/>
      <c r="H11" s="170" t="s">
        <v>55</v>
      </c>
      <c r="I11" s="171"/>
      <c r="J11" s="171"/>
      <c r="K11" s="171"/>
      <c r="L11" s="171"/>
      <c r="M11" s="171"/>
      <c r="N11" s="171"/>
      <c r="O11" s="172"/>
      <c r="P11" s="173" t="s">
        <v>40</v>
      </c>
      <c r="Q11" s="174"/>
      <c r="R11" s="161"/>
      <c r="S11" s="162"/>
      <c r="T11" s="162"/>
      <c r="U11" s="162"/>
      <c r="V11" s="163"/>
      <c r="W11" s="2"/>
      <c r="X11" s="1"/>
    </row>
    <row r="12" spans="1:25" ht="15" customHeight="1" thickBot="1" x14ac:dyDescent="0.3">
      <c r="C12" s="2"/>
      <c r="D12" s="2"/>
      <c r="E12" s="2"/>
      <c r="F12" s="2"/>
      <c r="G12" s="2"/>
      <c r="H12" s="2"/>
      <c r="I12" s="2"/>
      <c r="J12" s="2"/>
      <c r="K12" s="2"/>
      <c r="L12" s="2"/>
      <c r="M12" s="2"/>
      <c r="N12" s="2"/>
      <c r="O12" s="2"/>
      <c r="P12" s="2"/>
      <c r="Q12" s="2"/>
      <c r="R12" s="2"/>
      <c r="S12" s="2"/>
      <c r="T12" s="2"/>
      <c r="U12" s="2"/>
      <c r="V12" s="2"/>
    </row>
    <row r="13" spans="1:25" ht="15.75" thickTop="1" x14ac:dyDescent="0.25">
      <c r="A13" s="1"/>
      <c r="B13" s="2"/>
      <c r="C13" s="166" t="s">
        <v>51</v>
      </c>
      <c r="D13" s="167"/>
      <c r="E13" s="167"/>
      <c r="F13" s="167"/>
      <c r="G13" s="167"/>
      <c r="H13" s="167" t="s">
        <v>20</v>
      </c>
      <c r="I13" s="167"/>
      <c r="J13" s="167"/>
      <c r="K13" s="167"/>
      <c r="L13" s="167"/>
      <c r="M13" s="167"/>
      <c r="N13" s="167"/>
      <c r="O13" s="167"/>
      <c r="P13" s="167"/>
      <c r="Q13" s="167"/>
      <c r="R13" s="167"/>
      <c r="S13" s="167"/>
      <c r="T13" s="167"/>
      <c r="U13" s="167"/>
      <c r="V13" s="169"/>
      <c r="W13" s="2"/>
      <c r="X13" s="1"/>
    </row>
    <row r="14" spans="1:25" x14ac:dyDescent="0.25">
      <c r="A14" s="1"/>
      <c r="B14" s="2"/>
      <c r="C14" s="168"/>
      <c r="D14" s="164"/>
      <c r="E14" s="164"/>
      <c r="F14" s="164"/>
      <c r="G14" s="164"/>
      <c r="H14" s="164" t="s">
        <v>14</v>
      </c>
      <c r="I14" s="164"/>
      <c r="J14" s="164"/>
      <c r="K14" s="164" t="s">
        <v>15</v>
      </c>
      <c r="L14" s="164"/>
      <c r="M14" s="164"/>
      <c r="N14" s="164" t="s">
        <v>16</v>
      </c>
      <c r="O14" s="164"/>
      <c r="P14" s="164"/>
      <c r="Q14" s="164" t="s">
        <v>17</v>
      </c>
      <c r="R14" s="164"/>
      <c r="S14" s="164"/>
      <c r="T14" s="164" t="s">
        <v>18</v>
      </c>
      <c r="U14" s="164"/>
      <c r="V14" s="165"/>
      <c r="W14" s="2"/>
      <c r="X14" s="1"/>
    </row>
    <row r="15" spans="1:25" ht="17.25" x14ac:dyDescent="0.25">
      <c r="A15" s="1"/>
      <c r="B15" s="2"/>
      <c r="C15" s="168" t="s">
        <v>5</v>
      </c>
      <c r="D15" s="164"/>
      <c r="E15" s="164"/>
      <c r="F15" s="5" t="s">
        <v>52</v>
      </c>
      <c r="G15" s="5" t="s">
        <v>19</v>
      </c>
      <c r="H15" s="164">
        <v>2013</v>
      </c>
      <c r="I15" s="164"/>
      <c r="J15" s="164"/>
      <c r="K15" s="164">
        <v>2014</v>
      </c>
      <c r="L15" s="164"/>
      <c r="M15" s="164"/>
      <c r="N15" s="164">
        <v>2015</v>
      </c>
      <c r="O15" s="164"/>
      <c r="P15" s="164"/>
      <c r="Q15" s="164">
        <v>2016</v>
      </c>
      <c r="R15" s="164"/>
      <c r="S15" s="164"/>
      <c r="T15" s="164">
        <v>2017</v>
      </c>
      <c r="U15" s="164"/>
      <c r="V15" s="165"/>
      <c r="W15" s="2"/>
      <c r="X15" s="1"/>
    </row>
    <row r="16" spans="1:25" x14ac:dyDescent="0.25">
      <c r="A16" s="1"/>
      <c r="B16" s="2"/>
      <c r="C16" s="153" t="s">
        <v>41</v>
      </c>
      <c r="D16" s="154"/>
      <c r="E16" s="155"/>
      <c r="F16" s="141" t="s">
        <v>13</v>
      </c>
      <c r="G16" s="142">
        <v>1</v>
      </c>
      <c r="H16" s="139" t="s">
        <v>56</v>
      </c>
      <c r="I16" s="139"/>
      <c r="J16" s="139"/>
      <c r="K16" s="139" t="s">
        <v>0</v>
      </c>
      <c r="L16" s="139"/>
      <c r="M16" s="139"/>
      <c r="N16" s="139" t="s">
        <v>0</v>
      </c>
      <c r="O16" s="139"/>
      <c r="P16" s="139"/>
      <c r="Q16" s="139" t="s">
        <v>0</v>
      </c>
      <c r="R16" s="139"/>
      <c r="S16" s="139"/>
      <c r="T16" s="139" t="s">
        <v>0</v>
      </c>
      <c r="U16" s="139"/>
      <c r="V16" s="144"/>
      <c r="W16" s="2"/>
      <c r="X16" s="1"/>
    </row>
    <row r="17" spans="1:24" x14ac:dyDescent="0.25">
      <c r="A17" s="1"/>
      <c r="B17" s="2"/>
      <c r="C17" s="146" t="s">
        <v>57</v>
      </c>
      <c r="D17" s="147"/>
      <c r="E17" s="148"/>
      <c r="F17" s="141"/>
      <c r="G17" s="142"/>
      <c r="H17" s="139"/>
      <c r="I17" s="139"/>
      <c r="J17" s="139"/>
      <c r="K17" s="139"/>
      <c r="L17" s="139"/>
      <c r="M17" s="139"/>
      <c r="N17" s="139"/>
      <c r="O17" s="139"/>
      <c r="P17" s="139"/>
      <c r="Q17" s="139"/>
      <c r="R17" s="139"/>
      <c r="S17" s="139"/>
      <c r="T17" s="139"/>
      <c r="U17" s="139"/>
      <c r="V17" s="144"/>
      <c r="W17" s="2"/>
      <c r="X17" s="1"/>
    </row>
    <row r="18" spans="1:24" x14ac:dyDescent="0.25">
      <c r="A18" s="1"/>
      <c r="B18" s="2"/>
      <c r="C18" s="146"/>
      <c r="D18" s="147"/>
      <c r="E18" s="148"/>
      <c r="F18" s="141"/>
      <c r="G18" s="142"/>
      <c r="H18" s="139"/>
      <c r="I18" s="139"/>
      <c r="J18" s="139"/>
      <c r="K18" s="139"/>
      <c r="L18" s="139"/>
      <c r="M18" s="139"/>
      <c r="N18" s="139"/>
      <c r="O18" s="139"/>
      <c r="P18" s="139"/>
      <c r="Q18" s="139"/>
      <c r="R18" s="139"/>
      <c r="S18" s="139"/>
      <c r="T18" s="139"/>
      <c r="U18" s="139"/>
      <c r="V18" s="144"/>
      <c r="W18" s="2"/>
      <c r="X18" s="1"/>
    </row>
    <row r="19" spans="1:24" x14ac:dyDescent="0.25">
      <c r="A19" s="1"/>
      <c r="B19" s="2"/>
      <c r="C19" s="158"/>
      <c r="D19" s="159"/>
      <c r="E19" s="160"/>
      <c r="F19" s="141"/>
      <c r="G19" s="142"/>
      <c r="H19" s="139"/>
      <c r="I19" s="139"/>
      <c r="J19" s="139"/>
      <c r="K19" s="139"/>
      <c r="L19" s="139"/>
      <c r="M19" s="139"/>
      <c r="N19" s="139"/>
      <c r="O19" s="139"/>
      <c r="P19" s="139"/>
      <c r="Q19" s="139"/>
      <c r="R19" s="139"/>
      <c r="S19" s="139"/>
      <c r="T19" s="139"/>
      <c r="U19" s="139"/>
      <c r="V19" s="144"/>
      <c r="W19" s="2"/>
      <c r="X19" s="1"/>
    </row>
    <row r="20" spans="1:24" x14ac:dyDescent="0.25">
      <c r="A20" s="1"/>
      <c r="B20" s="2"/>
      <c r="C20" s="153" t="s">
        <v>42</v>
      </c>
      <c r="D20" s="154"/>
      <c r="E20" s="155"/>
      <c r="F20" s="141" t="s">
        <v>58</v>
      </c>
      <c r="G20" s="142"/>
      <c r="H20" s="139" t="s">
        <v>0</v>
      </c>
      <c r="I20" s="139"/>
      <c r="J20" s="139"/>
      <c r="K20" s="139" t="s">
        <v>59</v>
      </c>
      <c r="L20" s="139"/>
      <c r="M20" s="139"/>
      <c r="N20" s="139" t="s">
        <v>60</v>
      </c>
      <c r="O20" s="139"/>
      <c r="P20" s="139"/>
      <c r="Q20" s="139" t="s">
        <v>60</v>
      </c>
      <c r="R20" s="139"/>
      <c r="S20" s="139"/>
      <c r="T20" s="139" t="s">
        <v>63</v>
      </c>
      <c r="U20" s="139"/>
      <c r="V20" s="144"/>
      <c r="W20" s="2"/>
      <c r="X20" s="1"/>
    </row>
    <row r="21" spans="1:24" x14ac:dyDescent="0.25">
      <c r="A21" s="1"/>
      <c r="B21" s="2"/>
      <c r="C21" s="146" t="s">
        <v>49</v>
      </c>
      <c r="D21" s="147"/>
      <c r="E21" s="148"/>
      <c r="F21" s="141"/>
      <c r="G21" s="142"/>
      <c r="H21" s="139"/>
      <c r="I21" s="139"/>
      <c r="J21" s="139"/>
      <c r="K21" s="139"/>
      <c r="L21" s="139"/>
      <c r="M21" s="139"/>
      <c r="N21" s="139"/>
      <c r="O21" s="139"/>
      <c r="P21" s="139"/>
      <c r="Q21" s="139"/>
      <c r="R21" s="139"/>
      <c r="S21" s="139"/>
      <c r="T21" s="139"/>
      <c r="U21" s="139"/>
      <c r="V21" s="144"/>
      <c r="W21" s="2"/>
      <c r="X21" s="1"/>
    </row>
    <row r="22" spans="1:24" x14ac:dyDescent="0.25">
      <c r="A22" s="1"/>
      <c r="B22" s="2"/>
      <c r="C22" s="146"/>
      <c r="D22" s="147"/>
      <c r="E22" s="148"/>
      <c r="F22" s="141"/>
      <c r="G22" s="142"/>
      <c r="H22" s="139"/>
      <c r="I22" s="139"/>
      <c r="J22" s="139"/>
      <c r="K22" s="139"/>
      <c r="L22" s="139"/>
      <c r="M22" s="139"/>
      <c r="N22" s="139"/>
      <c r="O22" s="139"/>
      <c r="P22" s="139"/>
      <c r="Q22" s="139"/>
      <c r="R22" s="139"/>
      <c r="S22" s="139"/>
      <c r="T22" s="139"/>
      <c r="U22" s="139"/>
      <c r="V22" s="144"/>
      <c r="W22" s="2"/>
      <c r="X22" s="1"/>
    </row>
    <row r="23" spans="1:24" x14ac:dyDescent="0.25">
      <c r="A23" s="1"/>
      <c r="B23" s="2"/>
      <c r="C23" s="158"/>
      <c r="D23" s="159"/>
      <c r="E23" s="160"/>
      <c r="F23" s="141"/>
      <c r="G23" s="142"/>
      <c r="H23" s="139"/>
      <c r="I23" s="139"/>
      <c r="J23" s="139"/>
      <c r="K23" s="139"/>
      <c r="L23" s="139"/>
      <c r="M23" s="139"/>
      <c r="N23" s="139"/>
      <c r="O23" s="139"/>
      <c r="P23" s="139"/>
      <c r="Q23" s="139"/>
      <c r="R23" s="139"/>
      <c r="S23" s="139"/>
      <c r="T23" s="139"/>
      <c r="U23" s="139"/>
      <c r="V23" s="144"/>
      <c r="W23" s="2"/>
      <c r="X23" s="8"/>
    </row>
    <row r="24" spans="1:24" ht="15" customHeight="1" x14ac:dyDescent="0.25">
      <c r="A24" s="1"/>
      <c r="B24" s="2"/>
      <c r="C24" s="153" t="s">
        <v>43</v>
      </c>
      <c r="D24" s="154"/>
      <c r="E24" s="155"/>
      <c r="F24" s="141" t="s">
        <v>58</v>
      </c>
      <c r="G24" s="142"/>
      <c r="H24" s="139" t="s">
        <v>0</v>
      </c>
      <c r="I24" s="139"/>
      <c r="J24" s="139"/>
      <c r="K24" s="139" t="s">
        <v>62</v>
      </c>
      <c r="L24" s="139"/>
      <c r="M24" s="139"/>
      <c r="N24" s="139" t="s">
        <v>62</v>
      </c>
      <c r="O24" s="139"/>
      <c r="P24" s="139"/>
      <c r="Q24" s="139" t="s">
        <v>64</v>
      </c>
      <c r="R24" s="139"/>
      <c r="S24" s="139"/>
      <c r="T24" s="139" t="s">
        <v>64</v>
      </c>
      <c r="U24" s="139"/>
      <c r="V24" s="144"/>
      <c r="W24" s="2"/>
      <c r="X24" s="1"/>
    </row>
    <row r="25" spans="1:24" x14ac:dyDescent="0.25">
      <c r="A25" s="1"/>
      <c r="B25" s="2"/>
      <c r="C25" s="146" t="s">
        <v>46</v>
      </c>
      <c r="D25" s="147"/>
      <c r="E25" s="148"/>
      <c r="F25" s="141"/>
      <c r="G25" s="142"/>
      <c r="H25" s="139"/>
      <c r="I25" s="139"/>
      <c r="J25" s="139"/>
      <c r="K25" s="139"/>
      <c r="L25" s="139"/>
      <c r="M25" s="139"/>
      <c r="N25" s="139"/>
      <c r="O25" s="139"/>
      <c r="P25" s="139"/>
      <c r="Q25" s="139"/>
      <c r="R25" s="139"/>
      <c r="S25" s="139"/>
      <c r="T25" s="139"/>
      <c r="U25" s="139"/>
      <c r="V25" s="144"/>
      <c r="W25" s="2"/>
      <c r="X25" s="1"/>
    </row>
    <row r="26" spans="1:24" x14ac:dyDescent="0.25">
      <c r="A26" s="1"/>
      <c r="B26" s="2"/>
      <c r="C26" s="146"/>
      <c r="D26" s="147"/>
      <c r="E26" s="148"/>
      <c r="F26" s="141"/>
      <c r="G26" s="142"/>
      <c r="H26" s="139"/>
      <c r="I26" s="139"/>
      <c r="J26" s="139"/>
      <c r="K26" s="139"/>
      <c r="L26" s="139"/>
      <c r="M26" s="139"/>
      <c r="N26" s="139"/>
      <c r="O26" s="139"/>
      <c r="P26" s="139"/>
      <c r="Q26" s="139"/>
      <c r="R26" s="139"/>
      <c r="S26" s="139"/>
      <c r="T26" s="139"/>
      <c r="U26" s="139"/>
      <c r="V26" s="144"/>
      <c r="W26" s="2"/>
      <c r="X26" s="1"/>
    </row>
    <row r="27" spans="1:24" x14ac:dyDescent="0.25">
      <c r="A27" s="1"/>
      <c r="B27" s="2"/>
      <c r="C27" s="158"/>
      <c r="D27" s="159"/>
      <c r="E27" s="160"/>
      <c r="F27" s="141"/>
      <c r="G27" s="142"/>
      <c r="H27" s="139"/>
      <c r="I27" s="139"/>
      <c r="J27" s="139"/>
      <c r="K27" s="139"/>
      <c r="L27" s="139"/>
      <c r="M27" s="139"/>
      <c r="N27" s="139"/>
      <c r="O27" s="139"/>
      <c r="P27" s="139"/>
      <c r="Q27" s="139"/>
      <c r="R27" s="139"/>
      <c r="S27" s="139"/>
      <c r="T27" s="139"/>
      <c r="U27" s="139"/>
      <c r="V27" s="144"/>
      <c r="W27" s="2"/>
      <c r="X27" s="1"/>
    </row>
    <row r="28" spans="1:24" ht="15" customHeight="1" x14ac:dyDescent="0.25">
      <c r="A28" s="1"/>
      <c r="B28" s="2"/>
      <c r="C28" s="153" t="s">
        <v>44</v>
      </c>
      <c r="D28" s="154"/>
      <c r="E28" s="155"/>
      <c r="F28" s="141" t="s">
        <v>58</v>
      </c>
      <c r="G28" s="142"/>
      <c r="H28" s="139" t="s">
        <v>0</v>
      </c>
      <c r="I28" s="139"/>
      <c r="J28" s="139"/>
      <c r="K28" s="139" t="s">
        <v>62</v>
      </c>
      <c r="L28" s="139"/>
      <c r="M28" s="139"/>
      <c r="N28" s="139" t="s">
        <v>62</v>
      </c>
      <c r="O28" s="139"/>
      <c r="P28" s="139"/>
      <c r="Q28" s="139" t="s">
        <v>64</v>
      </c>
      <c r="R28" s="139"/>
      <c r="S28" s="139"/>
      <c r="T28" s="139" t="s">
        <v>64</v>
      </c>
      <c r="U28" s="139"/>
      <c r="V28" s="144"/>
      <c r="W28" s="2"/>
      <c r="X28" s="1"/>
    </row>
    <row r="29" spans="1:24" x14ac:dyDescent="0.25">
      <c r="A29" s="1"/>
      <c r="B29" s="2"/>
      <c r="C29" s="146" t="s">
        <v>47</v>
      </c>
      <c r="D29" s="147"/>
      <c r="E29" s="148"/>
      <c r="F29" s="141"/>
      <c r="G29" s="142"/>
      <c r="H29" s="139"/>
      <c r="I29" s="139"/>
      <c r="J29" s="139"/>
      <c r="K29" s="139"/>
      <c r="L29" s="139"/>
      <c r="M29" s="139"/>
      <c r="N29" s="139"/>
      <c r="O29" s="139"/>
      <c r="P29" s="139"/>
      <c r="Q29" s="139"/>
      <c r="R29" s="139"/>
      <c r="S29" s="139"/>
      <c r="T29" s="139"/>
      <c r="U29" s="139"/>
      <c r="V29" s="144"/>
      <c r="W29" s="2"/>
      <c r="X29" s="1"/>
    </row>
    <row r="30" spans="1:24" x14ac:dyDescent="0.25">
      <c r="A30" s="1"/>
      <c r="B30" s="2"/>
      <c r="C30" s="146"/>
      <c r="D30" s="147"/>
      <c r="E30" s="148"/>
      <c r="F30" s="141"/>
      <c r="G30" s="142"/>
      <c r="H30" s="139"/>
      <c r="I30" s="139"/>
      <c r="J30" s="139"/>
      <c r="K30" s="139"/>
      <c r="L30" s="139"/>
      <c r="M30" s="139"/>
      <c r="N30" s="139"/>
      <c r="O30" s="139"/>
      <c r="P30" s="139"/>
      <c r="Q30" s="139"/>
      <c r="R30" s="139"/>
      <c r="S30" s="139"/>
      <c r="T30" s="139"/>
      <c r="U30" s="139"/>
      <c r="V30" s="144"/>
      <c r="W30" s="2"/>
      <c r="X30" s="1"/>
    </row>
    <row r="31" spans="1:24" x14ac:dyDescent="0.25">
      <c r="A31" s="1"/>
      <c r="B31" s="2"/>
      <c r="C31" s="158"/>
      <c r="D31" s="159"/>
      <c r="E31" s="160"/>
      <c r="F31" s="141"/>
      <c r="G31" s="142"/>
      <c r="H31" s="139"/>
      <c r="I31" s="139"/>
      <c r="J31" s="139"/>
      <c r="K31" s="139"/>
      <c r="L31" s="139"/>
      <c r="M31" s="139"/>
      <c r="N31" s="139"/>
      <c r="O31" s="139"/>
      <c r="P31" s="139"/>
      <c r="Q31" s="139"/>
      <c r="R31" s="139"/>
      <c r="S31" s="139"/>
      <c r="T31" s="139"/>
      <c r="U31" s="139"/>
      <c r="V31" s="144"/>
      <c r="W31" s="2"/>
      <c r="X31" s="1"/>
    </row>
    <row r="32" spans="1:24" ht="15" customHeight="1" x14ac:dyDescent="0.25">
      <c r="A32" s="1"/>
      <c r="B32" s="2"/>
      <c r="C32" s="153" t="s">
        <v>45</v>
      </c>
      <c r="D32" s="154"/>
      <c r="E32" s="155"/>
      <c r="F32" s="141" t="s">
        <v>58</v>
      </c>
      <c r="G32" s="142"/>
      <c r="H32" s="139" t="s">
        <v>0</v>
      </c>
      <c r="I32" s="139"/>
      <c r="J32" s="139"/>
      <c r="K32" s="139" t="s">
        <v>61</v>
      </c>
      <c r="L32" s="139"/>
      <c r="M32" s="139"/>
      <c r="N32" s="139" t="s">
        <v>61</v>
      </c>
      <c r="O32" s="139"/>
      <c r="P32" s="139"/>
      <c r="Q32" s="139" t="s">
        <v>62</v>
      </c>
      <c r="R32" s="139"/>
      <c r="S32" s="139"/>
      <c r="T32" s="139" t="s">
        <v>62</v>
      </c>
      <c r="U32" s="139"/>
      <c r="V32" s="144"/>
      <c r="W32" s="2"/>
      <c r="X32" s="1"/>
    </row>
    <row r="33" spans="1:24" x14ac:dyDescent="0.25">
      <c r="A33" s="1"/>
      <c r="B33" s="2"/>
      <c r="C33" s="146" t="s">
        <v>48</v>
      </c>
      <c r="D33" s="147"/>
      <c r="E33" s="148"/>
      <c r="F33" s="141"/>
      <c r="G33" s="142"/>
      <c r="H33" s="139"/>
      <c r="I33" s="139"/>
      <c r="J33" s="139"/>
      <c r="K33" s="139"/>
      <c r="L33" s="139"/>
      <c r="M33" s="139"/>
      <c r="N33" s="139"/>
      <c r="O33" s="139"/>
      <c r="P33" s="139"/>
      <c r="Q33" s="139"/>
      <c r="R33" s="139"/>
      <c r="S33" s="139"/>
      <c r="T33" s="139"/>
      <c r="U33" s="139"/>
      <c r="V33" s="144"/>
      <c r="W33" s="2"/>
      <c r="X33" s="1"/>
    </row>
    <row r="34" spans="1:24" x14ac:dyDescent="0.25">
      <c r="A34" s="1"/>
      <c r="B34" s="2"/>
      <c r="C34" s="146"/>
      <c r="D34" s="147"/>
      <c r="E34" s="148"/>
      <c r="F34" s="141"/>
      <c r="G34" s="142"/>
      <c r="H34" s="139"/>
      <c r="I34" s="139"/>
      <c r="J34" s="139"/>
      <c r="K34" s="139"/>
      <c r="L34" s="139"/>
      <c r="M34" s="139"/>
      <c r="N34" s="139"/>
      <c r="O34" s="139"/>
      <c r="P34" s="139"/>
      <c r="Q34" s="139"/>
      <c r="R34" s="139"/>
      <c r="S34" s="139"/>
      <c r="T34" s="139"/>
      <c r="U34" s="139"/>
      <c r="V34" s="144"/>
      <c r="W34" s="2"/>
      <c r="X34" s="1"/>
    </row>
    <row r="35" spans="1:24" ht="15.75" thickBot="1" x14ac:dyDescent="0.3">
      <c r="A35" s="1"/>
      <c r="B35" s="2"/>
      <c r="C35" s="149"/>
      <c r="D35" s="150"/>
      <c r="E35" s="151"/>
      <c r="F35" s="156"/>
      <c r="G35" s="157"/>
      <c r="H35" s="140"/>
      <c r="I35" s="140"/>
      <c r="J35" s="140"/>
      <c r="K35" s="140"/>
      <c r="L35" s="140"/>
      <c r="M35" s="140"/>
      <c r="N35" s="140"/>
      <c r="O35" s="140"/>
      <c r="P35" s="140"/>
      <c r="Q35" s="140"/>
      <c r="R35" s="140"/>
      <c r="S35" s="140"/>
      <c r="T35" s="140"/>
      <c r="U35" s="140"/>
      <c r="V35" s="145"/>
      <c r="W35" s="2"/>
      <c r="X35" s="1"/>
    </row>
    <row r="36" spans="1:24" ht="15.75" thickTop="1" x14ac:dyDescent="0.25">
      <c r="A36" s="1"/>
      <c r="B36" s="2"/>
      <c r="C36" s="3" t="s">
        <v>35</v>
      </c>
      <c r="D36" s="3"/>
      <c r="E36" s="3"/>
      <c r="F36" s="3"/>
      <c r="G36" s="3"/>
      <c r="H36" s="3"/>
      <c r="I36" s="3"/>
      <c r="J36" s="3"/>
      <c r="K36" s="3"/>
      <c r="L36" s="3"/>
      <c r="M36" s="3"/>
      <c r="N36" s="3"/>
      <c r="O36" s="3"/>
      <c r="P36" s="3"/>
      <c r="Q36" s="3"/>
      <c r="R36" s="3"/>
      <c r="S36" s="3"/>
      <c r="T36" s="3"/>
      <c r="U36" s="3"/>
      <c r="V36" s="3"/>
      <c r="W36" s="2"/>
      <c r="X36" s="1"/>
    </row>
    <row r="37" spans="1:24" x14ac:dyDescent="0.25">
      <c r="A37" s="1"/>
      <c r="B37" s="2"/>
      <c r="C37" s="3" t="s">
        <v>34</v>
      </c>
      <c r="D37" s="3"/>
      <c r="E37" s="3"/>
      <c r="F37" s="3"/>
      <c r="G37" s="3"/>
      <c r="H37" s="3"/>
      <c r="I37" s="3"/>
      <c r="J37" s="3"/>
      <c r="K37" s="3"/>
      <c r="L37" s="3"/>
      <c r="M37" s="3"/>
      <c r="N37" s="3"/>
      <c r="O37" s="3"/>
      <c r="P37" s="3"/>
      <c r="Q37" s="3"/>
      <c r="R37" s="3"/>
      <c r="S37" s="3"/>
      <c r="T37" s="3"/>
      <c r="U37" s="3"/>
      <c r="V37" s="3"/>
      <c r="W37" s="2"/>
      <c r="X37" s="1"/>
    </row>
    <row r="38" spans="1:24" x14ac:dyDescent="0.25">
      <c r="A38" s="1"/>
      <c r="B38" s="2"/>
      <c r="C38" s="2"/>
      <c r="D38" s="2"/>
      <c r="E38" s="2"/>
      <c r="F38" s="2"/>
      <c r="G38" s="2"/>
      <c r="H38" s="2"/>
      <c r="I38" s="2"/>
      <c r="J38" s="2"/>
      <c r="K38" s="2"/>
      <c r="L38" s="2"/>
      <c r="M38" s="2"/>
      <c r="N38" s="2"/>
      <c r="O38" s="2"/>
      <c r="P38" s="2"/>
      <c r="Q38" s="2"/>
      <c r="R38" s="2"/>
      <c r="S38" s="2"/>
      <c r="T38" s="2"/>
      <c r="U38" s="2"/>
      <c r="V38" s="2"/>
      <c r="W38" s="2"/>
      <c r="X38" s="1"/>
    </row>
    <row r="39" spans="1:24" x14ac:dyDescent="0.25">
      <c r="A39" s="1"/>
      <c r="B39" s="2"/>
      <c r="C39" s="6"/>
      <c r="D39" s="6"/>
      <c r="E39" s="6"/>
      <c r="F39" s="6"/>
      <c r="G39" s="6"/>
      <c r="H39" s="6"/>
      <c r="I39" s="2"/>
      <c r="J39" s="6"/>
      <c r="K39" s="6"/>
      <c r="L39" s="6"/>
      <c r="M39" s="6"/>
      <c r="N39" s="6"/>
      <c r="O39" s="6"/>
      <c r="P39" s="2"/>
      <c r="Q39" s="6"/>
      <c r="R39" s="6"/>
      <c r="S39" s="6"/>
      <c r="T39" s="6"/>
      <c r="U39" s="6"/>
      <c r="V39" s="6"/>
      <c r="W39" s="2"/>
      <c r="X39" s="1"/>
    </row>
    <row r="40" spans="1:24" x14ac:dyDescent="0.25">
      <c r="A40" s="1"/>
      <c r="B40" s="2"/>
      <c r="C40" s="152" t="s">
        <v>39</v>
      </c>
      <c r="D40" s="152"/>
      <c r="E40" s="152"/>
      <c r="F40" s="152"/>
      <c r="G40" s="152"/>
      <c r="H40" s="152"/>
      <c r="I40" s="2"/>
      <c r="J40" s="152" t="s">
        <v>39</v>
      </c>
      <c r="K40" s="152"/>
      <c r="L40" s="152"/>
      <c r="M40" s="152"/>
      <c r="N40" s="152"/>
      <c r="O40" s="152"/>
      <c r="P40" s="2"/>
      <c r="Q40" s="152" t="s">
        <v>39</v>
      </c>
      <c r="R40" s="152"/>
      <c r="S40" s="152"/>
      <c r="T40" s="152"/>
      <c r="U40" s="152"/>
      <c r="V40" s="152"/>
      <c r="W40" s="2"/>
      <c r="X40" s="1"/>
    </row>
    <row r="41" spans="1:24" x14ac:dyDescent="0.25">
      <c r="A41" s="1"/>
      <c r="B41" s="2"/>
      <c r="C41" s="143" t="s">
        <v>9</v>
      </c>
      <c r="D41" s="143"/>
      <c r="E41" s="143"/>
      <c r="F41" s="143"/>
      <c r="G41" s="143"/>
      <c r="H41" s="143"/>
      <c r="I41" s="2"/>
      <c r="J41" s="143" t="s">
        <v>6</v>
      </c>
      <c r="K41" s="143"/>
      <c r="L41" s="143"/>
      <c r="M41" s="143"/>
      <c r="N41" s="143"/>
      <c r="O41" s="143"/>
      <c r="P41" s="2"/>
      <c r="Q41" s="143" t="s">
        <v>38</v>
      </c>
      <c r="R41" s="143"/>
      <c r="S41" s="143"/>
      <c r="T41" s="143"/>
      <c r="U41" s="143"/>
      <c r="V41" s="143"/>
      <c r="W41" s="2"/>
      <c r="X41" s="1"/>
    </row>
    <row r="42" spans="1:24" x14ac:dyDescent="0.25">
      <c r="A42" s="1"/>
      <c r="B42" s="2"/>
      <c r="C42" s="2"/>
      <c r="D42" s="2"/>
      <c r="E42" s="2"/>
      <c r="F42" s="2"/>
      <c r="G42" s="2"/>
      <c r="H42" s="2"/>
      <c r="I42" s="2"/>
      <c r="J42" s="2"/>
      <c r="K42" s="2"/>
      <c r="L42" s="2"/>
      <c r="M42" s="2"/>
      <c r="N42" s="2"/>
      <c r="O42" s="2"/>
      <c r="P42" s="2"/>
      <c r="Q42" s="2"/>
      <c r="R42" s="2"/>
      <c r="S42" s="2"/>
      <c r="T42" s="2"/>
      <c r="U42" s="2"/>
      <c r="V42" s="2"/>
      <c r="W42" s="2"/>
      <c r="X42" s="1"/>
    </row>
    <row r="43" spans="1:24" x14ac:dyDescent="0.25">
      <c r="A43" s="1"/>
      <c r="B43" s="1"/>
      <c r="C43" s="1"/>
      <c r="D43" s="1"/>
      <c r="E43" s="1"/>
      <c r="F43" s="1"/>
      <c r="G43" s="1"/>
      <c r="H43" s="1"/>
      <c r="I43" s="1"/>
      <c r="J43" s="1"/>
      <c r="K43" s="1"/>
      <c r="L43" s="1"/>
      <c r="M43" s="1"/>
      <c r="N43" s="1"/>
      <c r="O43" s="1"/>
      <c r="P43" s="1"/>
      <c r="Q43" s="1"/>
      <c r="R43" s="1"/>
      <c r="S43" s="1"/>
      <c r="T43" s="1"/>
      <c r="U43" s="1"/>
      <c r="V43" s="1"/>
      <c r="W43" s="1"/>
      <c r="X43" s="1"/>
    </row>
    <row r="44" spans="1:24" x14ac:dyDescent="0.25">
      <c r="A44" s="1"/>
      <c r="B44" s="1"/>
      <c r="C44" s="1"/>
      <c r="D44" s="1"/>
      <c r="E44" s="1"/>
      <c r="F44" s="1"/>
      <c r="G44" s="1"/>
      <c r="H44" s="1"/>
      <c r="I44" s="1"/>
      <c r="J44" s="1"/>
      <c r="K44" s="1"/>
      <c r="L44" s="1"/>
      <c r="M44" s="1"/>
      <c r="N44" s="1"/>
      <c r="O44" s="1"/>
      <c r="P44" s="1"/>
      <c r="Q44" s="1"/>
      <c r="R44" s="1"/>
      <c r="S44" s="1"/>
      <c r="T44" s="1"/>
      <c r="U44" s="1"/>
      <c r="V44" s="1"/>
      <c r="W44" s="1"/>
      <c r="X44" s="1"/>
    </row>
    <row r="45" spans="1:24" x14ac:dyDescent="0.25">
      <c r="A45" s="1"/>
      <c r="B45" s="1"/>
      <c r="C45" s="1"/>
      <c r="D45" s="1"/>
      <c r="E45" s="1"/>
      <c r="F45" s="1"/>
      <c r="G45" s="1"/>
      <c r="H45" s="1"/>
      <c r="I45" s="1"/>
      <c r="J45" s="1"/>
      <c r="K45" s="1"/>
      <c r="L45" s="1"/>
      <c r="M45" s="1"/>
      <c r="N45" s="1"/>
      <c r="O45" s="1"/>
      <c r="P45" s="1"/>
      <c r="Q45" s="1"/>
      <c r="R45" s="1"/>
      <c r="S45" s="1"/>
      <c r="T45" s="1"/>
      <c r="U45" s="1"/>
      <c r="V45" s="1"/>
      <c r="W45" s="1"/>
      <c r="X45" s="1"/>
    </row>
    <row r="46" spans="1:24" x14ac:dyDescent="0.25">
      <c r="A46" s="1"/>
      <c r="B46" s="1"/>
      <c r="C46" s="1"/>
      <c r="D46" s="1"/>
      <c r="E46" s="1"/>
      <c r="F46" s="1"/>
      <c r="G46" s="1"/>
      <c r="H46" s="1"/>
      <c r="I46" s="1"/>
      <c r="J46" s="1"/>
      <c r="K46" s="1"/>
      <c r="L46" s="1"/>
      <c r="M46" s="1"/>
      <c r="N46" s="1"/>
      <c r="O46" s="1"/>
      <c r="P46" s="1"/>
      <c r="Q46" s="1"/>
      <c r="R46" s="1"/>
      <c r="S46" s="1"/>
      <c r="T46" s="1"/>
      <c r="U46" s="1"/>
      <c r="V46" s="1"/>
      <c r="W46" s="1"/>
      <c r="X46" s="1"/>
    </row>
    <row r="47" spans="1:24" x14ac:dyDescent="0.25">
      <c r="B47" s="1"/>
      <c r="C47" s="1"/>
      <c r="D47" s="1"/>
      <c r="E47" s="1"/>
      <c r="F47" s="1"/>
      <c r="G47" s="1"/>
      <c r="H47" s="1"/>
      <c r="I47" s="1"/>
      <c r="J47" s="1"/>
      <c r="K47" s="1"/>
      <c r="L47" s="1"/>
      <c r="M47" s="1"/>
      <c r="N47" s="1"/>
      <c r="O47" s="1"/>
      <c r="P47" s="1"/>
      <c r="Q47" s="1"/>
      <c r="R47" s="1"/>
      <c r="S47" s="1"/>
      <c r="T47" s="1"/>
      <c r="U47" s="1"/>
      <c r="V47" s="1"/>
      <c r="W47" s="1"/>
      <c r="X47" s="1"/>
    </row>
    <row r="48" spans="1:24" x14ac:dyDescent="0.25">
      <c r="B48" s="1"/>
      <c r="C48" s="1"/>
      <c r="D48" s="1"/>
      <c r="E48" s="1"/>
      <c r="F48" s="1"/>
      <c r="G48" s="1"/>
      <c r="H48" s="1"/>
      <c r="I48" s="1"/>
      <c r="J48" s="1"/>
      <c r="K48" s="1"/>
      <c r="L48" s="1"/>
      <c r="M48" s="1"/>
      <c r="N48" s="1"/>
      <c r="O48" s="1"/>
      <c r="P48" s="1"/>
      <c r="Q48" s="1"/>
      <c r="R48" s="1"/>
      <c r="S48" s="1"/>
      <c r="T48" s="1"/>
      <c r="U48" s="1"/>
      <c r="V48" s="1"/>
      <c r="W48" s="1"/>
      <c r="X48" s="1"/>
    </row>
    <row r="49" spans="2:24" x14ac:dyDescent="0.25">
      <c r="B49" s="1"/>
      <c r="C49" s="1"/>
      <c r="D49" s="1"/>
      <c r="E49" s="1"/>
      <c r="F49" s="1"/>
      <c r="G49" s="1"/>
      <c r="H49" s="1"/>
      <c r="I49" s="1"/>
      <c r="J49" s="1"/>
      <c r="K49" s="1"/>
      <c r="L49" s="1"/>
      <c r="M49" s="1"/>
      <c r="N49" s="1"/>
      <c r="O49" s="1"/>
      <c r="P49" s="1"/>
      <c r="Q49" s="1"/>
      <c r="R49" s="1"/>
      <c r="S49" s="1"/>
      <c r="T49" s="1"/>
      <c r="U49" s="1"/>
      <c r="V49" s="1"/>
      <c r="W49" s="1"/>
      <c r="X49" s="1"/>
    </row>
  </sheetData>
  <mergeCells count="72">
    <mergeCell ref="H15:J15"/>
    <mergeCell ref="F3:S4"/>
    <mergeCell ref="R7:U7"/>
    <mergeCell ref="H9:O9"/>
    <mergeCell ref="P9:Q9"/>
    <mergeCell ref="R9:V9"/>
    <mergeCell ref="Q16:S19"/>
    <mergeCell ref="R11:V11"/>
    <mergeCell ref="T15:V15"/>
    <mergeCell ref="C13:G14"/>
    <mergeCell ref="H13:V13"/>
    <mergeCell ref="H14:J14"/>
    <mergeCell ref="K14:M14"/>
    <mergeCell ref="N14:P14"/>
    <mergeCell ref="Q14:S14"/>
    <mergeCell ref="T14:V14"/>
    <mergeCell ref="C15:E15"/>
    <mergeCell ref="K15:M15"/>
    <mergeCell ref="N15:P15"/>
    <mergeCell ref="Q15:S15"/>
    <mergeCell ref="H11:O11"/>
    <mergeCell ref="P11:Q11"/>
    <mergeCell ref="C28:E28"/>
    <mergeCell ref="T16:V19"/>
    <mergeCell ref="C17:E19"/>
    <mergeCell ref="C20:E20"/>
    <mergeCell ref="F20:F23"/>
    <mergeCell ref="G20:G23"/>
    <mergeCell ref="H20:J23"/>
    <mergeCell ref="K20:M23"/>
    <mergeCell ref="N20:P23"/>
    <mergeCell ref="Q20:S23"/>
    <mergeCell ref="C16:E16"/>
    <mergeCell ref="F16:F19"/>
    <mergeCell ref="G16:G19"/>
    <mergeCell ref="H16:J19"/>
    <mergeCell ref="K16:M19"/>
    <mergeCell ref="N16:P19"/>
    <mergeCell ref="T20:V23"/>
    <mergeCell ref="C21:E23"/>
    <mergeCell ref="C24:E24"/>
    <mergeCell ref="F24:F27"/>
    <mergeCell ref="G24:G27"/>
    <mergeCell ref="H24:J27"/>
    <mergeCell ref="K24:M27"/>
    <mergeCell ref="N24:P27"/>
    <mergeCell ref="Q24:S27"/>
    <mergeCell ref="T24:V27"/>
    <mergeCell ref="C25:E27"/>
    <mergeCell ref="Q28:S31"/>
    <mergeCell ref="C41:H41"/>
    <mergeCell ref="J41:O41"/>
    <mergeCell ref="Q41:V41"/>
    <mergeCell ref="Q32:S35"/>
    <mergeCell ref="T32:V35"/>
    <mergeCell ref="C33:E35"/>
    <mergeCell ref="C40:H40"/>
    <mergeCell ref="J40:O40"/>
    <mergeCell ref="Q40:V40"/>
    <mergeCell ref="C32:E32"/>
    <mergeCell ref="F32:F35"/>
    <mergeCell ref="G32:G35"/>
    <mergeCell ref="T28:V31"/>
    <mergeCell ref="C29:E31"/>
    <mergeCell ref="K28:M31"/>
    <mergeCell ref="H32:J35"/>
    <mergeCell ref="K32:M35"/>
    <mergeCell ref="N32:P35"/>
    <mergeCell ref="F28:F31"/>
    <mergeCell ref="G28:G31"/>
    <mergeCell ref="H28:J31"/>
    <mergeCell ref="N28:P31"/>
  </mergeCells>
  <phoneticPr fontId="22" type="noConversion"/>
  <printOptions horizontalCentered="1" verticalCentered="1"/>
  <pageMargins left="0" right="0" top="0" bottom="0" header="0" footer="0"/>
  <pageSetup paperSize="9" scale="9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view="pageBreakPreview" zoomScaleNormal="100" zoomScaleSheetLayoutView="100" workbookViewId="0">
      <selection activeCell="F3" sqref="F3:S4"/>
    </sheetView>
  </sheetViews>
  <sheetFormatPr defaultRowHeight="15" x14ac:dyDescent="0.25"/>
  <cols>
    <col min="1" max="1" width="3.7109375" customWidth="1"/>
    <col min="2" max="2" width="1.7109375" customWidth="1"/>
    <col min="3" max="5" width="6.140625" customWidth="1"/>
    <col min="6" max="7" width="8.7109375" customWidth="1"/>
    <col min="8" max="22" width="7.42578125" customWidth="1"/>
    <col min="23" max="23" width="1.7109375" customWidth="1"/>
  </cols>
  <sheetData>
    <row r="1" spans="1:25" x14ac:dyDescent="0.25">
      <c r="A1" s="1"/>
      <c r="B1" s="1"/>
      <c r="C1" s="1"/>
      <c r="D1" s="1"/>
      <c r="E1" s="1"/>
      <c r="F1" s="1"/>
      <c r="G1" s="1"/>
      <c r="H1" s="1"/>
      <c r="I1" s="1"/>
      <c r="J1" s="1"/>
      <c r="K1" s="1"/>
      <c r="L1" s="1"/>
      <c r="M1" s="1"/>
      <c r="N1" s="1"/>
      <c r="O1" s="1"/>
      <c r="P1" s="1"/>
      <c r="Q1" s="1"/>
      <c r="R1" s="1"/>
      <c r="S1" s="1"/>
      <c r="T1" s="1"/>
      <c r="U1" s="1"/>
      <c r="V1" s="1"/>
      <c r="W1" s="1"/>
      <c r="X1" s="1"/>
      <c r="Y1" s="1"/>
    </row>
    <row r="2" spans="1:25" x14ac:dyDescent="0.25">
      <c r="A2" s="1"/>
      <c r="B2" s="1"/>
      <c r="C2" s="1"/>
      <c r="D2" s="1"/>
      <c r="E2" s="1"/>
      <c r="F2" s="1"/>
      <c r="G2" s="1"/>
      <c r="H2" s="1"/>
      <c r="I2" s="1"/>
      <c r="J2" s="1"/>
      <c r="K2" s="1"/>
      <c r="L2" s="1"/>
      <c r="M2" s="1"/>
      <c r="N2" s="1"/>
      <c r="O2" s="1"/>
      <c r="P2" s="1"/>
      <c r="Q2" s="1"/>
      <c r="R2" s="1"/>
      <c r="S2" s="1"/>
      <c r="T2" s="1"/>
      <c r="U2" s="1"/>
      <c r="V2" s="1"/>
      <c r="W2" s="1"/>
      <c r="X2" s="1"/>
    </row>
    <row r="3" spans="1:25" ht="15" customHeight="1" x14ac:dyDescent="0.25">
      <c r="A3" s="1"/>
      <c r="B3" s="2"/>
      <c r="C3" s="2"/>
      <c r="D3" s="2"/>
      <c r="E3" s="2"/>
      <c r="F3" s="175" t="s">
        <v>68</v>
      </c>
      <c r="G3" s="175"/>
      <c r="H3" s="175"/>
      <c r="I3" s="175"/>
      <c r="J3" s="175"/>
      <c r="K3" s="175"/>
      <c r="L3" s="175"/>
      <c r="M3" s="175"/>
      <c r="N3" s="175"/>
      <c r="O3" s="175"/>
      <c r="P3" s="175"/>
      <c r="Q3" s="175"/>
      <c r="R3" s="175"/>
      <c r="S3" s="175"/>
      <c r="T3" s="2"/>
      <c r="U3" s="2"/>
      <c r="V3" s="2"/>
      <c r="W3" s="2"/>
      <c r="X3" s="1"/>
    </row>
    <row r="4" spans="1:25" ht="15" customHeight="1" x14ac:dyDescent="0.25">
      <c r="A4" s="1"/>
      <c r="B4" s="2"/>
      <c r="C4" s="2"/>
      <c r="D4" s="2"/>
      <c r="E4" s="2"/>
      <c r="F4" s="175"/>
      <c r="G4" s="175"/>
      <c r="H4" s="175"/>
      <c r="I4" s="175"/>
      <c r="J4" s="175"/>
      <c r="K4" s="175"/>
      <c r="L4" s="175"/>
      <c r="M4" s="175"/>
      <c r="N4" s="175"/>
      <c r="O4" s="175"/>
      <c r="P4" s="175"/>
      <c r="Q4" s="175"/>
      <c r="R4" s="175"/>
      <c r="S4" s="175"/>
      <c r="T4" s="2"/>
      <c r="U4" s="2"/>
      <c r="V4" s="2"/>
      <c r="W4" s="2"/>
      <c r="X4" s="1"/>
    </row>
    <row r="5" spans="1:25" ht="15.75" x14ac:dyDescent="0.25">
      <c r="A5" s="1"/>
      <c r="B5" s="2"/>
      <c r="C5" s="3"/>
      <c r="D5" s="3"/>
      <c r="E5" s="3"/>
      <c r="F5" s="4" t="s">
        <v>36</v>
      </c>
      <c r="G5" s="3"/>
      <c r="H5" s="3"/>
      <c r="I5" s="3"/>
      <c r="J5" s="3"/>
      <c r="K5" s="3"/>
      <c r="L5" s="3"/>
      <c r="M5" s="3"/>
      <c r="N5" s="3"/>
      <c r="O5" s="3"/>
      <c r="P5" s="3"/>
      <c r="Q5" s="3"/>
      <c r="R5" s="3"/>
      <c r="S5" s="3"/>
      <c r="T5" s="3"/>
      <c r="U5" s="3"/>
      <c r="V5" s="3"/>
      <c r="W5" s="2"/>
      <c r="X5" s="1"/>
    </row>
    <row r="6" spans="1:25" ht="6" customHeight="1" x14ac:dyDescent="0.25">
      <c r="A6" s="1"/>
      <c r="B6" s="2"/>
      <c r="C6" s="3"/>
      <c r="D6" s="3"/>
      <c r="E6" s="3"/>
      <c r="F6" s="3"/>
      <c r="G6" s="3"/>
      <c r="H6" s="3"/>
      <c r="I6" s="3"/>
      <c r="J6" s="3"/>
      <c r="K6" s="3"/>
      <c r="L6" s="3"/>
      <c r="M6" s="3"/>
      <c r="N6" s="3"/>
      <c r="O6" s="3"/>
      <c r="P6" s="3"/>
      <c r="Q6" s="3"/>
      <c r="R6" s="3"/>
      <c r="S6" s="3"/>
      <c r="T6" s="3"/>
      <c r="U6" s="3"/>
      <c r="V6" s="3"/>
      <c r="W6" s="2"/>
      <c r="X6" s="1"/>
    </row>
    <row r="7" spans="1:25" ht="15.75" x14ac:dyDescent="0.25">
      <c r="A7" s="1"/>
      <c r="B7" s="2"/>
      <c r="C7" s="3"/>
      <c r="D7" s="3"/>
      <c r="E7" s="3"/>
      <c r="F7" s="4" t="s">
        <v>37</v>
      </c>
      <c r="G7" s="2"/>
      <c r="H7" s="2"/>
      <c r="I7" s="2"/>
      <c r="J7" s="2"/>
      <c r="K7" s="2"/>
      <c r="L7" s="2"/>
      <c r="M7" s="2"/>
      <c r="N7" s="2"/>
      <c r="O7" s="2"/>
      <c r="P7" s="2"/>
      <c r="Q7" s="2"/>
      <c r="R7" s="176" t="s">
        <v>50</v>
      </c>
      <c r="S7" s="176"/>
      <c r="T7" s="176"/>
      <c r="U7" s="174"/>
      <c r="V7" s="7" t="s">
        <v>3</v>
      </c>
      <c r="W7" s="2"/>
      <c r="X7" s="1"/>
    </row>
    <row r="8" spans="1:25" ht="6" customHeight="1" x14ac:dyDescent="0.25">
      <c r="A8" s="1"/>
      <c r="B8" s="2"/>
      <c r="C8" s="3"/>
      <c r="D8" s="3"/>
      <c r="E8" s="3"/>
      <c r="F8" s="2"/>
      <c r="G8" s="2"/>
      <c r="H8" s="2"/>
      <c r="I8" s="2"/>
      <c r="J8" s="2"/>
      <c r="K8" s="2"/>
      <c r="L8" s="2"/>
      <c r="M8" s="2"/>
      <c r="N8" s="2"/>
      <c r="O8" s="2"/>
      <c r="P8" s="2"/>
      <c r="Q8" s="2"/>
      <c r="R8" s="2"/>
      <c r="S8" s="2"/>
      <c r="T8" s="2"/>
      <c r="U8" s="2"/>
      <c r="V8" s="2"/>
      <c r="W8" s="2"/>
      <c r="X8" s="1"/>
    </row>
    <row r="9" spans="1:25" x14ac:dyDescent="0.25">
      <c r="A9" s="1"/>
      <c r="B9" s="2"/>
      <c r="C9" s="3"/>
      <c r="D9" s="3"/>
      <c r="E9" s="3"/>
      <c r="F9" s="3" t="s">
        <v>7</v>
      </c>
      <c r="G9" s="3"/>
      <c r="H9" s="177"/>
      <c r="I9" s="178"/>
      <c r="J9" s="178"/>
      <c r="K9" s="178"/>
      <c r="L9" s="178"/>
      <c r="M9" s="178"/>
      <c r="N9" s="178"/>
      <c r="O9" s="179"/>
      <c r="P9" s="173" t="s">
        <v>10</v>
      </c>
      <c r="Q9" s="174"/>
      <c r="R9" s="161"/>
      <c r="S9" s="162"/>
      <c r="T9" s="162"/>
      <c r="U9" s="162"/>
      <c r="V9" s="163"/>
      <c r="W9" s="2"/>
      <c r="X9" s="1"/>
    </row>
    <row r="10" spans="1:25" ht="6" customHeight="1" x14ac:dyDescent="0.25">
      <c r="A10" s="1"/>
      <c r="B10" s="2"/>
      <c r="C10" s="3"/>
      <c r="D10" s="3"/>
      <c r="E10" s="3"/>
      <c r="F10" s="3"/>
      <c r="G10" s="3"/>
      <c r="H10" s="3"/>
      <c r="I10" s="3"/>
      <c r="J10" s="3"/>
      <c r="K10" s="3"/>
      <c r="L10" s="3"/>
      <c r="M10" s="3"/>
      <c r="N10" s="3"/>
      <c r="O10" s="3"/>
      <c r="P10" s="3"/>
      <c r="Q10" s="3"/>
      <c r="R10" s="3"/>
      <c r="S10" s="3"/>
      <c r="T10" s="3"/>
      <c r="U10" s="3"/>
      <c r="V10" s="3"/>
      <c r="W10" s="2"/>
      <c r="X10" s="1"/>
    </row>
    <row r="11" spans="1:25" x14ac:dyDescent="0.25">
      <c r="A11" s="1"/>
      <c r="B11" s="2"/>
      <c r="C11" s="3"/>
      <c r="D11" s="3"/>
      <c r="E11" s="3"/>
      <c r="F11" s="3" t="s">
        <v>8</v>
      </c>
      <c r="G11" s="3"/>
      <c r="H11" s="170" t="s">
        <v>55</v>
      </c>
      <c r="I11" s="171"/>
      <c r="J11" s="171"/>
      <c r="K11" s="171"/>
      <c r="L11" s="171"/>
      <c r="M11" s="171"/>
      <c r="N11" s="171"/>
      <c r="O11" s="172"/>
      <c r="P11" s="173" t="s">
        <v>40</v>
      </c>
      <c r="Q11" s="174"/>
      <c r="R11" s="161"/>
      <c r="S11" s="162"/>
      <c r="T11" s="162"/>
      <c r="U11" s="162"/>
      <c r="V11" s="163"/>
      <c r="W11" s="2"/>
      <c r="X11" s="1"/>
    </row>
    <row r="12" spans="1:25" ht="15" customHeight="1" thickBot="1" x14ac:dyDescent="0.3">
      <c r="C12" s="2"/>
      <c r="D12" s="2"/>
      <c r="E12" s="2"/>
      <c r="F12" s="2"/>
      <c r="G12" s="2"/>
      <c r="H12" s="2"/>
      <c r="I12" s="2"/>
      <c r="J12" s="2"/>
      <c r="K12" s="2"/>
      <c r="L12" s="2"/>
      <c r="M12" s="2"/>
      <c r="N12" s="2"/>
      <c r="O12" s="2"/>
      <c r="P12" s="2"/>
      <c r="Q12" s="2"/>
      <c r="R12" s="2"/>
      <c r="S12" s="2"/>
      <c r="T12" s="2"/>
      <c r="U12" s="2"/>
      <c r="V12" s="2"/>
    </row>
    <row r="13" spans="1:25" ht="15.75" thickTop="1" x14ac:dyDescent="0.25">
      <c r="A13" s="1"/>
      <c r="B13" s="2"/>
      <c r="C13" s="166" t="s">
        <v>51</v>
      </c>
      <c r="D13" s="167"/>
      <c r="E13" s="167"/>
      <c r="F13" s="167"/>
      <c r="G13" s="167"/>
      <c r="H13" s="167" t="s">
        <v>20</v>
      </c>
      <c r="I13" s="167"/>
      <c r="J13" s="167"/>
      <c r="K13" s="167"/>
      <c r="L13" s="167"/>
      <c r="M13" s="167"/>
      <c r="N13" s="167"/>
      <c r="O13" s="167"/>
      <c r="P13" s="167"/>
      <c r="Q13" s="167"/>
      <c r="R13" s="167"/>
      <c r="S13" s="167"/>
      <c r="T13" s="167"/>
      <c r="U13" s="167"/>
      <c r="V13" s="169"/>
      <c r="W13" s="2"/>
      <c r="X13" s="1"/>
    </row>
    <row r="14" spans="1:25" x14ac:dyDescent="0.25">
      <c r="A14" s="1"/>
      <c r="B14" s="2"/>
      <c r="C14" s="168"/>
      <c r="D14" s="164"/>
      <c r="E14" s="164"/>
      <c r="F14" s="164"/>
      <c r="G14" s="164"/>
      <c r="H14" s="164" t="s">
        <v>14</v>
      </c>
      <c r="I14" s="164"/>
      <c r="J14" s="164"/>
      <c r="K14" s="164" t="s">
        <v>15</v>
      </c>
      <c r="L14" s="164"/>
      <c r="M14" s="164"/>
      <c r="N14" s="164" t="s">
        <v>16</v>
      </c>
      <c r="O14" s="164"/>
      <c r="P14" s="164"/>
      <c r="Q14" s="164" t="s">
        <v>17</v>
      </c>
      <c r="R14" s="164"/>
      <c r="S14" s="164"/>
      <c r="T14" s="164" t="s">
        <v>18</v>
      </c>
      <c r="U14" s="164"/>
      <c r="V14" s="165"/>
      <c r="W14" s="2"/>
      <c r="X14" s="1"/>
    </row>
    <row r="15" spans="1:25" ht="17.25" x14ac:dyDescent="0.25">
      <c r="A15" s="1"/>
      <c r="B15" s="2"/>
      <c r="C15" s="168" t="s">
        <v>5</v>
      </c>
      <c r="D15" s="164"/>
      <c r="E15" s="164"/>
      <c r="F15" s="5" t="s">
        <v>52</v>
      </c>
      <c r="G15" s="5" t="s">
        <v>19</v>
      </c>
      <c r="H15" s="164">
        <v>2013</v>
      </c>
      <c r="I15" s="164"/>
      <c r="J15" s="164"/>
      <c r="K15" s="164">
        <v>2014</v>
      </c>
      <c r="L15" s="164"/>
      <c r="M15" s="164"/>
      <c r="N15" s="164">
        <v>2015</v>
      </c>
      <c r="O15" s="164"/>
      <c r="P15" s="164"/>
      <c r="Q15" s="164">
        <v>2016</v>
      </c>
      <c r="R15" s="164"/>
      <c r="S15" s="164"/>
      <c r="T15" s="164">
        <v>2017</v>
      </c>
      <c r="U15" s="164"/>
      <c r="V15" s="165"/>
      <c r="W15" s="2"/>
      <c r="X15" s="1"/>
    </row>
    <row r="16" spans="1:25" x14ac:dyDescent="0.25">
      <c r="A16" s="1"/>
      <c r="B16" s="2"/>
      <c r="C16" s="153" t="s">
        <v>41</v>
      </c>
      <c r="D16" s="154"/>
      <c r="E16" s="155"/>
      <c r="F16" s="141" t="s">
        <v>13</v>
      </c>
      <c r="G16" s="142">
        <v>1</v>
      </c>
      <c r="H16" s="139" t="s">
        <v>56</v>
      </c>
      <c r="I16" s="139"/>
      <c r="J16" s="139"/>
      <c r="K16" s="139" t="s">
        <v>0</v>
      </c>
      <c r="L16" s="139"/>
      <c r="M16" s="139"/>
      <c r="N16" s="139" t="s">
        <v>0</v>
      </c>
      <c r="O16" s="139"/>
      <c r="P16" s="139"/>
      <c r="Q16" s="139" t="s">
        <v>0</v>
      </c>
      <c r="R16" s="139"/>
      <c r="S16" s="139"/>
      <c r="T16" s="139" t="s">
        <v>0</v>
      </c>
      <c r="U16" s="139"/>
      <c r="V16" s="144"/>
      <c r="W16" s="2"/>
      <c r="X16" s="1"/>
    </row>
    <row r="17" spans="1:24" x14ac:dyDescent="0.25">
      <c r="A17" s="1"/>
      <c r="B17" s="2"/>
      <c r="C17" s="146" t="s">
        <v>57</v>
      </c>
      <c r="D17" s="147"/>
      <c r="E17" s="148"/>
      <c r="F17" s="141"/>
      <c r="G17" s="142"/>
      <c r="H17" s="139"/>
      <c r="I17" s="139"/>
      <c r="J17" s="139"/>
      <c r="K17" s="139"/>
      <c r="L17" s="139"/>
      <c r="M17" s="139"/>
      <c r="N17" s="139"/>
      <c r="O17" s="139"/>
      <c r="P17" s="139"/>
      <c r="Q17" s="139"/>
      <c r="R17" s="139"/>
      <c r="S17" s="139"/>
      <c r="T17" s="139"/>
      <c r="U17" s="139"/>
      <c r="V17" s="144"/>
      <c r="W17" s="2"/>
      <c r="X17" s="1"/>
    </row>
    <row r="18" spans="1:24" x14ac:dyDescent="0.25">
      <c r="A18" s="1"/>
      <c r="B18" s="2"/>
      <c r="C18" s="146"/>
      <c r="D18" s="147"/>
      <c r="E18" s="148"/>
      <c r="F18" s="141"/>
      <c r="G18" s="142"/>
      <c r="H18" s="139"/>
      <c r="I18" s="139"/>
      <c r="J18" s="139"/>
      <c r="K18" s="139"/>
      <c r="L18" s="139"/>
      <c r="M18" s="139"/>
      <c r="N18" s="139"/>
      <c r="O18" s="139"/>
      <c r="P18" s="139"/>
      <c r="Q18" s="139"/>
      <c r="R18" s="139"/>
      <c r="S18" s="139"/>
      <c r="T18" s="139"/>
      <c r="U18" s="139"/>
      <c r="V18" s="144"/>
      <c r="W18" s="2"/>
      <c r="X18" s="1"/>
    </row>
    <row r="19" spans="1:24" x14ac:dyDescent="0.25">
      <c r="A19" s="1"/>
      <c r="B19" s="2"/>
      <c r="C19" s="158"/>
      <c r="D19" s="159"/>
      <c r="E19" s="160"/>
      <c r="F19" s="141"/>
      <c r="G19" s="142"/>
      <c r="H19" s="139"/>
      <c r="I19" s="139"/>
      <c r="J19" s="139"/>
      <c r="K19" s="139"/>
      <c r="L19" s="139"/>
      <c r="M19" s="139"/>
      <c r="N19" s="139"/>
      <c r="O19" s="139"/>
      <c r="P19" s="139"/>
      <c r="Q19" s="139"/>
      <c r="R19" s="139"/>
      <c r="S19" s="139"/>
      <c r="T19" s="139"/>
      <c r="U19" s="139"/>
      <c r="V19" s="144"/>
      <c r="W19" s="2"/>
      <c r="X19" s="1"/>
    </row>
    <row r="20" spans="1:24" x14ac:dyDescent="0.25">
      <c r="A20" s="1"/>
      <c r="B20" s="2"/>
      <c r="C20" s="153" t="s">
        <v>42</v>
      </c>
      <c r="D20" s="154"/>
      <c r="E20" s="155"/>
      <c r="F20" s="141" t="s">
        <v>58</v>
      </c>
      <c r="G20" s="142"/>
      <c r="H20" s="139" t="s">
        <v>0</v>
      </c>
      <c r="I20" s="139"/>
      <c r="J20" s="139"/>
      <c r="K20" s="139" t="s">
        <v>60</v>
      </c>
      <c r="L20" s="139"/>
      <c r="M20" s="139"/>
      <c r="N20" s="139" t="s">
        <v>63</v>
      </c>
      <c r="O20" s="139"/>
      <c r="P20" s="139"/>
      <c r="Q20" s="139" t="s">
        <v>63</v>
      </c>
      <c r="R20" s="139"/>
      <c r="S20" s="139"/>
      <c r="T20" s="139" t="s">
        <v>65</v>
      </c>
      <c r="U20" s="139"/>
      <c r="V20" s="144"/>
      <c r="W20" s="2"/>
      <c r="X20" s="1"/>
    </row>
    <row r="21" spans="1:24" x14ac:dyDescent="0.25">
      <c r="A21" s="1"/>
      <c r="B21" s="2"/>
      <c r="C21" s="146" t="s">
        <v>49</v>
      </c>
      <c r="D21" s="147"/>
      <c r="E21" s="148"/>
      <c r="F21" s="141"/>
      <c r="G21" s="142"/>
      <c r="H21" s="139"/>
      <c r="I21" s="139"/>
      <c r="J21" s="139"/>
      <c r="K21" s="139"/>
      <c r="L21" s="139"/>
      <c r="M21" s="139"/>
      <c r="N21" s="139"/>
      <c r="O21" s="139"/>
      <c r="P21" s="139"/>
      <c r="Q21" s="139"/>
      <c r="R21" s="139"/>
      <c r="S21" s="139"/>
      <c r="T21" s="139"/>
      <c r="U21" s="139"/>
      <c r="V21" s="144"/>
      <c r="W21" s="2"/>
      <c r="X21" s="1"/>
    </row>
    <row r="22" spans="1:24" x14ac:dyDescent="0.25">
      <c r="A22" s="1"/>
      <c r="B22" s="2"/>
      <c r="C22" s="146"/>
      <c r="D22" s="147"/>
      <c r="E22" s="148"/>
      <c r="F22" s="141"/>
      <c r="G22" s="142"/>
      <c r="H22" s="139"/>
      <c r="I22" s="139"/>
      <c r="J22" s="139"/>
      <c r="K22" s="139"/>
      <c r="L22" s="139"/>
      <c r="M22" s="139"/>
      <c r="N22" s="139"/>
      <c r="O22" s="139"/>
      <c r="P22" s="139"/>
      <c r="Q22" s="139"/>
      <c r="R22" s="139"/>
      <c r="S22" s="139"/>
      <c r="T22" s="139"/>
      <c r="U22" s="139"/>
      <c r="V22" s="144"/>
      <c r="W22" s="2"/>
      <c r="X22" s="1"/>
    </row>
    <row r="23" spans="1:24" x14ac:dyDescent="0.25">
      <c r="A23" s="1"/>
      <c r="B23" s="2"/>
      <c r="C23" s="158"/>
      <c r="D23" s="159"/>
      <c r="E23" s="160"/>
      <c r="F23" s="141"/>
      <c r="G23" s="142"/>
      <c r="H23" s="139"/>
      <c r="I23" s="139"/>
      <c r="J23" s="139"/>
      <c r="K23" s="139"/>
      <c r="L23" s="139"/>
      <c r="M23" s="139"/>
      <c r="N23" s="139"/>
      <c r="O23" s="139"/>
      <c r="P23" s="139"/>
      <c r="Q23" s="139"/>
      <c r="R23" s="139"/>
      <c r="S23" s="139"/>
      <c r="T23" s="139"/>
      <c r="U23" s="139"/>
      <c r="V23" s="144"/>
      <c r="W23" s="2"/>
      <c r="X23" s="8"/>
    </row>
    <row r="24" spans="1:24" ht="15" customHeight="1" x14ac:dyDescent="0.25">
      <c r="A24" s="1"/>
      <c r="B24" s="2"/>
      <c r="C24" s="153" t="s">
        <v>43</v>
      </c>
      <c r="D24" s="154"/>
      <c r="E24" s="155"/>
      <c r="F24" s="141" t="s">
        <v>58</v>
      </c>
      <c r="G24" s="142"/>
      <c r="H24" s="139" t="s">
        <v>0</v>
      </c>
      <c r="I24" s="139"/>
      <c r="J24" s="139"/>
      <c r="K24" s="139" t="s">
        <v>64</v>
      </c>
      <c r="L24" s="139"/>
      <c r="M24" s="139"/>
      <c r="N24" s="139" t="s">
        <v>59</v>
      </c>
      <c r="O24" s="139"/>
      <c r="P24" s="139"/>
      <c r="Q24" s="139" t="s">
        <v>60</v>
      </c>
      <c r="R24" s="139"/>
      <c r="S24" s="139"/>
      <c r="T24" s="139" t="s">
        <v>63</v>
      </c>
      <c r="U24" s="139"/>
      <c r="V24" s="144"/>
      <c r="W24" s="2"/>
      <c r="X24" s="1"/>
    </row>
    <row r="25" spans="1:24" x14ac:dyDescent="0.25">
      <c r="A25" s="1"/>
      <c r="B25" s="2"/>
      <c r="C25" s="146" t="s">
        <v>46</v>
      </c>
      <c r="D25" s="147"/>
      <c r="E25" s="148"/>
      <c r="F25" s="141"/>
      <c r="G25" s="142"/>
      <c r="H25" s="139"/>
      <c r="I25" s="139"/>
      <c r="J25" s="139"/>
      <c r="K25" s="139"/>
      <c r="L25" s="139"/>
      <c r="M25" s="139"/>
      <c r="N25" s="139"/>
      <c r="O25" s="139"/>
      <c r="P25" s="139"/>
      <c r="Q25" s="139"/>
      <c r="R25" s="139"/>
      <c r="S25" s="139"/>
      <c r="T25" s="139"/>
      <c r="U25" s="139"/>
      <c r="V25" s="144"/>
      <c r="W25" s="2"/>
      <c r="X25" s="1"/>
    </row>
    <row r="26" spans="1:24" x14ac:dyDescent="0.25">
      <c r="A26" s="1"/>
      <c r="B26" s="2"/>
      <c r="C26" s="146"/>
      <c r="D26" s="147"/>
      <c r="E26" s="148"/>
      <c r="F26" s="141"/>
      <c r="G26" s="142"/>
      <c r="H26" s="139"/>
      <c r="I26" s="139"/>
      <c r="J26" s="139"/>
      <c r="K26" s="139"/>
      <c r="L26" s="139"/>
      <c r="M26" s="139"/>
      <c r="N26" s="139"/>
      <c r="O26" s="139"/>
      <c r="P26" s="139"/>
      <c r="Q26" s="139"/>
      <c r="R26" s="139"/>
      <c r="S26" s="139"/>
      <c r="T26" s="139"/>
      <c r="U26" s="139"/>
      <c r="V26" s="144"/>
      <c r="W26" s="2"/>
      <c r="X26" s="1"/>
    </row>
    <row r="27" spans="1:24" x14ac:dyDescent="0.25">
      <c r="A27" s="1"/>
      <c r="B27" s="2"/>
      <c r="C27" s="158"/>
      <c r="D27" s="159"/>
      <c r="E27" s="160"/>
      <c r="F27" s="141"/>
      <c r="G27" s="142"/>
      <c r="H27" s="139"/>
      <c r="I27" s="139"/>
      <c r="J27" s="139"/>
      <c r="K27" s="139"/>
      <c r="L27" s="139"/>
      <c r="M27" s="139"/>
      <c r="N27" s="139"/>
      <c r="O27" s="139"/>
      <c r="P27" s="139"/>
      <c r="Q27" s="139"/>
      <c r="R27" s="139"/>
      <c r="S27" s="139"/>
      <c r="T27" s="139"/>
      <c r="U27" s="139"/>
      <c r="V27" s="144"/>
      <c r="W27" s="2"/>
      <c r="X27" s="1"/>
    </row>
    <row r="28" spans="1:24" ht="15" customHeight="1" x14ac:dyDescent="0.25">
      <c r="A28" s="1"/>
      <c r="B28" s="2"/>
      <c r="C28" s="153" t="s">
        <v>44</v>
      </c>
      <c r="D28" s="154"/>
      <c r="E28" s="155"/>
      <c r="F28" s="141" t="s">
        <v>58</v>
      </c>
      <c r="G28" s="142"/>
      <c r="H28" s="139" t="s">
        <v>0</v>
      </c>
      <c r="I28" s="139"/>
      <c r="J28" s="139"/>
      <c r="K28" s="139" t="s">
        <v>64</v>
      </c>
      <c r="L28" s="139"/>
      <c r="M28" s="139"/>
      <c r="N28" s="139" t="s">
        <v>64</v>
      </c>
      <c r="O28" s="139"/>
      <c r="P28" s="139"/>
      <c r="Q28" s="139" t="s">
        <v>59</v>
      </c>
      <c r="R28" s="139"/>
      <c r="S28" s="139"/>
      <c r="T28" s="139" t="s">
        <v>59</v>
      </c>
      <c r="U28" s="139"/>
      <c r="V28" s="144"/>
      <c r="W28" s="2"/>
      <c r="X28" s="1"/>
    </row>
    <row r="29" spans="1:24" x14ac:dyDescent="0.25">
      <c r="A29" s="1"/>
      <c r="B29" s="2"/>
      <c r="C29" s="146" t="s">
        <v>47</v>
      </c>
      <c r="D29" s="147"/>
      <c r="E29" s="148"/>
      <c r="F29" s="141"/>
      <c r="G29" s="142"/>
      <c r="H29" s="139"/>
      <c r="I29" s="139"/>
      <c r="J29" s="139"/>
      <c r="K29" s="139"/>
      <c r="L29" s="139"/>
      <c r="M29" s="139"/>
      <c r="N29" s="139"/>
      <c r="O29" s="139"/>
      <c r="P29" s="139"/>
      <c r="Q29" s="139"/>
      <c r="R29" s="139"/>
      <c r="S29" s="139"/>
      <c r="T29" s="139"/>
      <c r="U29" s="139"/>
      <c r="V29" s="144"/>
      <c r="W29" s="2"/>
      <c r="X29" s="1"/>
    </row>
    <row r="30" spans="1:24" x14ac:dyDescent="0.25">
      <c r="A30" s="1"/>
      <c r="B30" s="2"/>
      <c r="C30" s="146"/>
      <c r="D30" s="147"/>
      <c r="E30" s="148"/>
      <c r="F30" s="141"/>
      <c r="G30" s="142"/>
      <c r="H30" s="139"/>
      <c r="I30" s="139"/>
      <c r="J30" s="139"/>
      <c r="K30" s="139"/>
      <c r="L30" s="139"/>
      <c r="M30" s="139"/>
      <c r="N30" s="139"/>
      <c r="O30" s="139"/>
      <c r="P30" s="139"/>
      <c r="Q30" s="139"/>
      <c r="R30" s="139"/>
      <c r="S30" s="139"/>
      <c r="T30" s="139"/>
      <c r="U30" s="139"/>
      <c r="V30" s="144"/>
      <c r="W30" s="2"/>
      <c r="X30" s="1"/>
    </row>
    <row r="31" spans="1:24" x14ac:dyDescent="0.25">
      <c r="A31" s="1"/>
      <c r="B31" s="2"/>
      <c r="C31" s="158"/>
      <c r="D31" s="159"/>
      <c r="E31" s="160"/>
      <c r="F31" s="141"/>
      <c r="G31" s="142"/>
      <c r="H31" s="139"/>
      <c r="I31" s="139"/>
      <c r="J31" s="139"/>
      <c r="K31" s="139"/>
      <c r="L31" s="139"/>
      <c r="M31" s="139"/>
      <c r="N31" s="139"/>
      <c r="O31" s="139"/>
      <c r="P31" s="139"/>
      <c r="Q31" s="139"/>
      <c r="R31" s="139"/>
      <c r="S31" s="139"/>
      <c r="T31" s="139"/>
      <c r="U31" s="139"/>
      <c r="V31" s="144"/>
      <c r="W31" s="2"/>
      <c r="X31" s="1"/>
    </row>
    <row r="32" spans="1:24" ht="15" customHeight="1" x14ac:dyDescent="0.25">
      <c r="A32" s="1"/>
      <c r="B32" s="2"/>
      <c r="C32" s="153" t="s">
        <v>45</v>
      </c>
      <c r="D32" s="154"/>
      <c r="E32" s="155"/>
      <c r="F32" s="141" t="s">
        <v>58</v>
      </c>
      <c r="G32" s="142"/>
      <c r="H32" s="139" t="s">
        <v>0</v>
      </c>
      <c r="I32" s="139"/>
      <c r="J32" s="139"/>
      <c r="K32" s="139" t="s">
        <v>64</v>
      </c>
      <c r="L32" s="139"/>
      <c r="M32" s="139"/>
      <c r="N32" s="139" t="s">
        <v>59</v>
      </c>
      <c r="O32" s="139"/>
      <c r="P32" s="139"/>
      <c r="Q32" s="139" t="s">
        <v>59</v>
      </c>
      <c r="R32" s="139"/>
      <c r="S32" s="139"/>
      <c r="T32" s="139" t="s">
        <v>60</v>
      </c>
      <c r="U32" s="139"/>
      <c r="V32" s="144"/>
      <c r="W32" s="2"/>
      <c r="X32" s="1"/>
    </row>
    <row r="33" spans="1:24" x14ac:dyDescent="0.25">
      <c r="A33" s="1"/>
      <c r="B33" s="2"/>
      <c r="C33" s="146" t="s">
        <v>48</v>
      </c>
      <c r="D33" s="147"/>
      <c r="E33" s="148"/>
      <c r="F33" s="141"/>
      <c r="G33" s="142"/>
      <c r="H33" s="139"/>
      <c r="I33" s="139"/>
      <c r="J33" s="139"/>
      <c r="K33" s="139"/>
      <c r="L33" s="139"/>
      <c r="M33" s="139"/>
      <c r="N33" s="139"/>
      <c r="O33" s="139"/>
      <c r="P33" s="139"/>
      <c r="Q33" s="139"/>
      <c r="R33" s="139"/>
      <c r="S33" s="139"/>
      <c r="T33" s="139"/>
      <c r="U33" s="139"/>
      <c r="V33" s="144"/>
      <c r="W33" s="2"/>
      <c r="X33" s="1"/>
    </row>
    <row r="34" spans="1:24" x14ac:dyDescent="0.25">
      <c r="A34" s="1"/>
      <c r="B34" s="2"/>
      <c r="C34" s="146"/>
      <c r="D34" s="147"/>
      <c r="E34" s="148"/>
      <c r="F34" s="141"/>
      <c r="G34" s="142"/>
      <c r="H34" s="139"/>
      <c r="I34" s="139"/>
      <c r="J34" s="139"/>
      <c r="K34" s="139"/>
      <c r="L34" s="139"/>
      <c r="M34" s="139"/>
      <c r="N34" s="139"/>
      <c r="O34" s="139"/>
      <c r="P34" s="139"/>
      <c r="Q34" s="139"/>
      <c r="R34" s="139"/>
      <c r="S34" s="139"/>
      <c r="T34" s="139"/>
      <c r="U34" s="139"/>
      <c r="V34" s="144"/>
      <c r="W34" s="2"/>
      <c r="X34" s="1"/>
    </row>
    <row r="35" spans="1:24" ht="15.75" thickBot="1" x14ac:dyDescent="0.3">
      <c r="A35" s="1"/>
      <c r="B35" s="2"/>
      <c r="C35" s="149"/>
      <c r="D35" s="150"/>
      <c r="E35" s="151"/>
      <c r="F35" s="156"/>
      <c r="G35" s="157"/>
      <c r="H35" s="140"/>
      <c r="I35" s="140"/>
      <c r="J35" s="140"/>
      <c r="K35" s="140"/>
      <c r="L35" s="140"/>
      <c r="M35" s="140"/>
      <c r="N35" s="140"/>
      <c r="O35" s="140"/>
      <c r="P35" s="140"/>
      <c r="Q35" s="140"/>
      <c r="R35" s="140"/>
      <c r="S35" s="140"/>
      <c r="T35" s="140"/>
      <c r="U35" s="140"/>
      <c r="V35" s="145"/>
      <c r="W35" s="2"/>
      <c r="X35" s="1"/>
    </row>
    <row r="36" spans="1:24" ht="15.75" thickTop="1" x14ac:dyDescent="0.25">
      <c r="A36" s="1"/>
      <c r="B36" s="2"/>
      <c r="C36" s="3" t="s">
        <v>35</v>
      </c>
      <c r="D36" s="3"/>
      <c r="E36" s="3"/>
      <c r="F36" s="3"/>
      <c r="G36" s="3"/>
      <c r="H36" s="3"/>
      <c r="I36" s="3"/>
      <c r="J36" s="3"/>
      <c r="K36" s="3"/>
      <c r="L36" s="3"/>
      <c r="M36" s="3"/>
      <c r="N36" s="3"/>
      <c r="O36" s="3"/>
      <c r="P36" s="3"/>
      <c r="Q36" s="3"/>
      <c r="R36" s="3"/>
      <c r="S36" s="3"/>
      <c r="T36" s="3"/>
      <c r="U36" s="3"/>
      <c r="V36" s="3"/>
      <c r="W36" s="2"/>
      <c r="X36" s="1"/>
    </row>
    <row r="37" spans="1:24" x14ac:dyDescent="0.25">
      <c r="A37" s="1"/>
      <c r="B37" s="2"/>
      <c r="C37" s="3" t="s">
        <v>34</v>
      </c>
      <c r="D37" s="3"/>
      <c r="E37" s="3"/>
      <c r="F37" s="3"/>
      <c r="G37" s="3"/>
      <c r="H37" s="3"/>
      <c r="I37" s="3"/>
      <c r="J37" s="3"/>
      <c r="K37" s="3"/>
      <c r="L37" s="3"/>
      <c r="M37" s="3"/>
      <c r="N37" s="3"/>
      <c r="O37" s="3"/>
      <c r="P37" s="3"/>
      <c r="Q37" s="3"/>
      <c r="R37" s="3"/>
      <c r="S37" s="3"/>
      <c r="T37" s="3"/>
      <c r="U37" s="3"/>
      <c r="V37" s="3"/>
      <c r="W37" s="2"/>
      <c r="X37" s="1"/>
    </row>
    <row r="38" spans="1:24" x14ac:dyDescent="0.25">
      <c r="A38" s="1"/>
      <c r="B38" s="2"/>
      <c r="C38" s="2"/>
      <c r="D38" s="2"/>
      <c r="E38" s="2"/>
      <c r="F38" s="2"/>
      <c r="G38" s="2"/>
      <c r="H38" s="2"/>
      <c r="I38" s="2"/>
      <c r="J38" s="2"/>
      <c r="K38" s="2"/>
      <c r="L38" s="2"/>
      <c r="M38" s="2"/>
      <c r="N38" s="2"/>
      <c r="O38" s="2"/>
      <c r="P38" s="2"/>
      <c r="Q38" s="2"/>
      <c r="R38" s="2"/>
      <c r="S38" s="2"/>
      <c r="T38" s="2"/>
      <c r="U38" s="2"/>
      <c r="V38" s="2"/>
      <c r="W38" s="2"/>
      <c r="X38" s="1"/>
    </row>
    <row r="39" spans="1:24" x14ac:dyDescent="0.25">
      <c r="A39" s="1"/>
      <c r="B39" s="2"/>
      <c r="C39" s="6"/>
      <c r="D39" s="6"/>
      <c r="E39" s="6"/>
      <c r="F39" s="6"/>
      <c r="G39" s="6"/>
      <c r="H39" s="6"/>
      <c r="I39" s="2"/>
      <c r="J39" s="6"/>
      <c r="K39" s="6"/>
      <c r="L39" s="6"/>
      <c r="M39" s="6"/>
      <c r="N39" s="6"/>
      <c r="O39" s="6"/>
      <c r="P39" s="2"/>
      <c r="Q39" s="6"/>
      <c r="R39" s="6"/>
      <c r="S39" s="6"/>
      <c r="T39" s="6"/>
      <c r="U39" s="6"/>
      <c r="V39" s="6"/>
      <c r="W39" s="2"/>
      <c r="X39" s="1"/>
    </row>
    <row r="40" spans="1:24" x14ac:dyDescent="0.25">
      <c r="A40" s="1"/>
      <c r="B40" s="2"/>
      <c r="C40" s="152" t="s">
        <v>39</v>
      </c>
      <c r="D40" s="152"/>
      <c r="E40" s="152"/>
      <c r="F40" s="152"/>
      <c r="G40" s="152"/>
      <c r="H40" s="152"/>
      <c r="I40" s="2"/>
      <c r="J40" s="152" t="s">
        <v>39</v>
      </c>
      <c r="K40" s="152"/>
      <c r="L40" s="152"/>
      <c r="M40" s="152"/>
      <c r="N40" s="152"/>
      <c r="O40" s="152"/>
      <c r="P40" s="2"/>
      <c r="Q40" s="152" t="s">
        <v>39</v>
      </c>
      <c r="R40" s="152"/>
      <c r="S40" s="152"/>
      <c r="T40" s="152"/>
      <c r="U40" s="152"/>
      <c r="V40" s="152"/>
      <c r="W40" s="2"/>
      <c r="X40" s="1"/>
    </row>
    <row r="41" spans="1:24" x14ac:dyDescent="0.25">
      <c r="A41" s="1"/>
      <c r="B41" s="2"/>
      <c r="C41" s="143" t="s">
        <v>9</v>
      </c>
      <c r="D41" s="143"/>
      <c r="E41" s="143"/>
      <c r="F41" s="143"/>
      <c r="G41" s="143"/>
      <c r="H41" s="143"/>
      <c r="I41" s="2"/>
      <c r="J41" s="143" t="s">
        <v>6</v>
      </c>
      <c r="K41" s="143"/>
      <c r="L41" s="143"/>
      <c r="M41" s="143"/>
      <c r="N41" s="143"/>
      <c r="O41" s="143"/>
      <c r="P41" s="2"/>
      <c r="Q41" s="143" t="s">
        <v>38</v>
      </c>
      <c r="R41" s="143"/>
      <c r="S41" s="143"/>
      <c r="T41" s="143"/>
      <c r="U41" s="143"/>
      <c r="V41" s="143"/>
      <c r="W41" s="2"/>
      <c r="X41" s="1"/>
    </row>
    <row r="42" spans="1:24" x14ac:dyDescent="0.25">
      <c r="A42" s="1"/>
      <c r="B42" s="2"/>
      <c r="C42" s="2"/>
      <c r="D42" s="2"/>
      <c r="E42" s="2"/>
      <c r="F42" s="2"/>
      <c r="G42" s="2"/>
      <c r="H42" s="2"/>
      <c r="I42" s="2"/>
      <c r="J42" s="2"/>
      <c r="K42" s="2"/>
      <c r="L42" s="2"/>
      <c r="M42" s="2"/>
      <c r="N42" s="2"/>
      <c r="O42" s="2"/>
      <c r="P42" s="2"/>
      <c r="Q42" s="2"/>
      <c r="R42" s="2"/>
      <c r="S42" s="2"/>
      <c r="T42" s="2"/>
      <c r="U42" s="2"/>
      <c r="V42" s="2"/>
      <c r="W42" s="2"/>
      <c r="X42" s="1"/>
    </row>
    <row r="43" spans="1:24" x14ac:dyDescent="0.25">
      <c r="A43" s="1"/>
      <c r="B43" s="1"/>
      <c r="C43" s="1"/>
      <c r="D43" s="1"/>
      <c r="E43" s="1"/>
      <c r="F43" s="1"/>
      <c r="G43" s="1"/>
      <c r="H43" s="1"/>
      <c r="I43" s="1"/>
      <c r="J43" s="1"/>
      <c r="K43" s="1"/>
      <c r="L43" s="1"/>
      <c r="M43" s="1"/>
      <c r="N43" s="1"/>
      <c r="O43" s="1"/>
      <c r="P43" s="1"/>
      <c r="Q43" s="1"/>
      <c r="R43" s="1"/>
      <c r="S43" s="1"/>
      <c r="T43" s="1"/>
      <c r="U43" s="1"/>
      <c r="V43" s="1"/>
      <c r="W43" s="1"/>
      <c r="X43" s="1"/>
    </row>
    <row r="44" spans="1:24" x14ac:dyDescent="0.25">
      <c r="A44" s="1"/>
      <c r="B44" s="1"/>
      <c r="C44" s="1"/>
      <c r="D44" s="1"/>
      <c r="E44" s="1"/>
      <c r="F44" s="1"/>
      <c r="G44" s="1"/>
      <c r="H44" s="1"/>
      <c r="I44" s="1"/>
      <c r="J44" s="1"/>
      <c r="K44" s="1"/>
      <c r="L44" s="1"/>
      <c r="M44" s="1"/>
      <c r="N44" s="1"/>
      <c r="O44" s="1"/>
      <c r="P44" s="1"/>
      <c r="Q44" s="1"/>
      <c r="R44" s="1"/>
      <c r="S44" s="1"/>
      <c r="T44" s="1"/>
      <c r="U44" s="1"/>
      <c r="V44" s="1"/>
      <c r="W44" s="1"/>
      <c r="X44" s="1"/>
    </row>
    <row r="45" spans="1:24" x14ac:dyDescent="0.25">
      <c r="A45" s="1"/>
      <c r="B45" s="1"/>
      <c r="C45" s="1"/>
      <c r="D45" s="1"/>
      <c r="E45" s="1"/>
      <c r="F45" s="1"/>
      <c r="G45" s="1"/>
      <c r="H45" s="1"/>
      <c r="I45" s="1"/>
      <c r="J45" s="1"/>
      <c r="K45" s="1"/>
      <c r="L45" s="1"/>
      <c r="M45" s="1"/>
      <c r="N45" s="1"/>
      <c r="O45" s="1"/>
      <c r="P45" s="1"/>
      <c r="Q45" s="1"/>
      <c r="R45" s="1"/>
      <c r="S45" s="1"/>
      <c r="T45" s="1"/>
      <c r="U45" s="1"/>
      <c r="V45" s="1"/>
      <c r="W45" s="1"/>
      <c r="X45" s="1"/>
    </row>
    <row r="46" spans="1:24" x14ac:dyDescent="0.25">
      <c r="A46" s="1"/>
      <c r="B46" s="1"/>
      <c r="C46" s="1"/>
      <c r="D46" s="1"/>
      <c r="E46" s="1"/>
      <c r="F46" s="1"/>
      <c r="G46" s="1"/>
      <c r="H46" s="1"/>
      <c r="I46" s="1"/>
      <c r="J46" s="1"/>
      <c r="K46" s="1"/>
      <c r="L46" s="1"/>
      <c r="M46" s="1"/>
      <c r="N46" s="1"/>
      <c r="O46" s="1"/>
      <c r="P46" s="1"/>
      <c r="Q46" s="1"/>
      <c r="R46" s="1"/>
      <c r="S46" s="1"/>
      <c r="T46" s="1"/>
      <c r="U46" s="1"/>
      <c r="V46" s="1"/>
      <c r="W46" s="1"/>
      <c r="X46" s="1"/>
    </row>
    <row r="47" spans="1:24" x14ac:dyDescent="0.25">
      <c r="B47" s="1"/>
      <c r="C47" s="1"/>
      <c r="D47" s="1"/>
      <c r="E47" s="1"/>
      <c r="F47" s="1"/>
      <c r="G47" s="1"/>
      <c r="H47" s="1"/>
      <c r="I47" s="1"/>
      <c r="J47" s="1"/>
      <c r="K47" s="1"/>
      <c r="L47" s="1"/>
      <c r="M47" s="1"/>
      <c r="N47" s="1"/>
      <c r="O47" s="1"/>
      <c r="P47" s="1"/>
      <c r="Q47" s="1"/>
      <c r="R47" s="1"/>
      <c r="S47" s="1"/>
      <c r="T47" s="1"/>
      <c r="U47" s="1"/>
      <c r="V47" s="1"/>
      <c r="W47" s="1"/>
      <c r="X47" s="1"/>
    </row>
    <row r="48" spans="1:24" x14ac:dyDescent="0.25">
      <c r="B48" s="1"/>
      <c r="C48" s="1"/>
      <c r="D48" s="1"/>
      <c r="E48" s="1"/>
      <c r="F48" s="1"/>
      <c r="G48" s="1"/>
      <c r="H48" s="1"/>
      <c r="I48" s="1"/>
      <c r="J48" s="1"/>
      <c r="K48" s="1"/>
      <c r="L48" s="1"/>
      <c r="M48" s="1"/>
      <c r="N48" s="1"/>
      <c r="O48" s="1"/>
      <c r="P48" s="1"/>
      <c r="Q48" s="1"/>
      <c r="R48" s="1"/>
      <c r="S48" s="1"/>
      <c r="T48" s="1"/>
      <c r="U48" s="1"/>
      <c r="V48" s="1"/>
      <c r="W48" s="1"/>
      <c r="X48" s="1"/>
    </row>
    <row r="49" spans="2:24" x14ac:dyDescent="0.25">
      <c r="B49" s="1"/>
      <c r="C49" s="1"/>
      <c r="D49" s="1"/>
      <c r="E49" s="1"/>
      <c r="F49" s="1"/>
      <c r="G49" s="1"/>
      <c r="H49" s="1"/>
      <c r="I49" s="1"/>
      <c r="J49" s="1"/>
      <c r="K49" s="1"/>
      <c r="L49" s="1"/>
      <c r="M49" s="1"/>
      <c r="N49" s="1"/>
      <c r="O49" s="1"/>
      <c r="P49" s="1"/>
      <c r="Q49" s="1"/>
      <c r="R49" s="1"/>
      <c r="S49" s="1"/>
      <c r="T49" s="1"/>
      <c r="U49" s="1"/>
      <c r="V49" s="1"/>
      <c r="W49" s="1"/>
      <c r="X49" s="1"/>
    </row>
  </sheetData>
  <mergeCells count="72">
    <mergeCell ref="H15:J15"/>
    <mergeCell ref="F3:S4"/>
    <mergeCell ref="R7:U7"/>
    <mergeCell ref="H9:O9"/>
    <mergeCell ref="P9:Q9"/>
    <mergeCell ref="R9:V9"/>
    <mergeCell ref="Q16:S19"/>
    <mergeCell ref="R11:V11"/>
    <mergeCell ref="T15:V15"/>
    <mergeCell ref="C13:G14"/>
    <mergeCell ref="H13:V13"/>
    <mergeCell ref="H14:J14"/>
    <mergeCell ref="K14:M14"/>
    <mergeCell ref="N14:P14"/>
    <mergeCell ref="Q14:S14"/>
    <mergeCell ref="T14:V14"/>
    <mergeCell ref="C15:E15"/>
    <mergeCell ref="K15:M15"/>
    <mergeCell ref="N15:P15"/>
    <mergeCell ref="Q15:S15"/>
    <mergeCell ref="H11:O11"/>
    <mergeCell ref="P11:Q11"/>
    <mergeCell ref="C28:E28"/>
    <mergeCell ref="T16:V19"/>
    <mergeCell ref="C17:E19"/>
    <mergeCell ref="C20:E20"/>
    <mergeCell ref="F20:F23"/>
    <mergeCell ref="G20:G23"/>
    <mergeCell ref="H20:J23"/>
    <mergeCell ref="K20:M23"/>
    <mergeCell ref="N20:P23"/>
    <mergeCell ref="Q20:S23"/>
    <mergeCell ref="C16:E16"/>
    <mergeCell ref="F16:F19"/>
    <mergeCell ref="G16:G19"/>
    <mergeCell ref="H16:J19"/>
    <mergeCell ref="K16:M19"/>
    <mergeCell ref="N16:P19"/>
    <mergeCell ref="T20:V23"/>
    <mergeCell ref="C21:E23"/>
    <mergeCell ref="C24:E24"/>
    <mergeCell ref="F24:F27"/>
    <mergeCell ref="G24:G27"/>
    <mergeCell ref="H24:J27"/>
    <mergeCell ref="K24:M27"/>
    <mergeCell ref="N24:P27"/>
    <mergeCell ref="Q24:S27"/>
    <mergeCell ref="T24:V27"/>
    <mergeCell ref="C25:E27"/>
    <mergeCell ref="Q28:S31"/>
    <mergeCell ref="C41:H41"/>
    <mergeCell ref="J41:O41"/>
    <mergeCell ref="Q41:V41"/>
    <mergeCell ref="Q32:S35"/>
    <mergeCell ref="T32:V35"/>
    <mergeCell ref="C33:E35"/>
    <mergeCell ref="C40:H40"/>
    <mergeCell ref="J40:O40"/>
    <mergeCell ref="Q40:V40"/>
    <mergeCell ref="C32:E32"/>
    <mergeCell ref="F32:F35"/>
    <mergeCell ref="G32:G35"/>
    <mergeCell ref="T28:V31"/>
    <mergeCell ref="C29:E31"/>
    <mergeCell ref="K28:M31"/>
    <mergeCell ref="H32:J35"/>
    <mergeCell ref="K32:M35"/>
    <mergeCell ref="N32:P35"/>
    <mergeCell ref="F28:F31"/>
    <mergeCell ref="G28:G31"/>
    <mergeCell ref="H28:J31"/>
    <mergeCell ref="N28:P31"/>
  </mergeCells>
  <phoneticPr fontId="22" type="noConversion"/>
  <printOptions horizontalCentered="1" verticalCentered="1"/>
  <pageMargins left="0" right="0" top="0" bottom="0" header="0" footer="0"/>
  <pageSetup paperSize="9"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view="pageBreakPreview" zoomScaleNormal="100" zoomScaleSheetLayoutView="100" workbookViewId="0">
      <selection activeCell="Q28" sqref="Q28:S31"/>
    </sheetView>
  </sheetViews>
  <sheetFormatPr defaultRowHeight="15" x14ac:dyDescent="0.25"/>
  <cols>
    <col min="1" max="1" width="3.7109375" customWidth="1"/>
    <col min="2" max="2" width="1.7109375" customWidth="1"/>
    <col min="3" max="5" width="6.140625" customWidth="1"/>
    <col min="6" max="7" width="8.7109375" customWidth="1"/>
    <col min="8" max="22" width="7.42578125" customWidth="1"/>
    <col min="23" max="23" width="1.7109375" customWidth="1"/>
  </cols>
  <sheetData>
    <row r="1" spans="1:25" x14ac:dyDescent="0.25">
      <c r="A1" s="1"/>
      <c r="B1" s="1"/>
      <c r="C1" s="1"/>
      <c r="D1" s="1"/>
      <c r="E1" s="1"/>
      <c r="F1" s="1"/>
      <c r="G1" s="1"/>
      <c r="H1" s="1"/>
      <c r="I1" s="1"/>
      <c r="J1" s="1"/>
      <c r="K1" s="1"/>
      <c r="L1" s="1"/>
      <c r="M1" s="1"/>
      <c r="N1" s="1"/>
      <c r="O1" s="1"/>
      <c r="P1" s="1"/>
      <c r="Q1" s="1"/>
      <c r="R1" s="1"/>
      <c r="S1" s="1"/>
      <c r="T1" s="1"/>
      <c r="U1" s="1"/>
      <c r="V1" s="1"/>
      <c r="W1" s="1"/>
      <c r="X1" s="1"/>
      <c r="Y1" s="1"/>
    </row>
    <row r="2" spans="1:25" x14ac:dyDescent="0.25">
      <c r="A2" s="1"/>
      <c r="B2" s="1"/>
      <c r="C2" s="1"/>
      <c r="D2" s="1"/>
      <c r="E2" s="1"/>
      <c r="F2" s="1"/>
      <c r="G2" s="1"/>
      <c r="H2" s="1"/>
      <c r="I2" s="1"/>
      <c r="J2" s="1"/>
      <c r="K2" s="1"/>
      <c r="L2" s="1"/>
      <c r="M2" s="1"/>
      <c r="N2" s="1"/>
      <c r="O2" s="1"/>
      <c r="P2" s="1"/>
      <c r="Q2" s="1"/>
      <c r="R2" s="1"/>
      <c r="S2" s="1"/>
      <c r="T2" s="1"/>
      <c r="U2" s="1"/>
      <c r="V2" s="1"/>
      <c r="W2" s="1"/>
      <c r="X2" s="1"/>
    </row>
    <row r="3" spans="1:25" ht="15" customHeight="1" x14ac:dyDescent="0.25">
      <c r="A3" s="1"/>
      <c r="B3" s="2"/>
      <c r="C3" s="2"/>
      <c r="D3" s="2"/>
      <c r="E3" s="2"/>
      <c r="F3" s="175" t="s">
        <v>68</v>
      </c>
      <c r="G3" s="175"/>
      <c r="H3" s="175"/>
      <c r="I3" s="175"/>
      <c r="J3" s="175"/>
      <c r="K3" s="175"/>
      <c r="L3" s="175"/>
      <c r="M3" s="175"/>
      <c r="N3" s="175"/>
      <c r="O3" s="175"/>
      <c r="P3" s="175"/>
      <c r="Q3" s="175"/>
      <c r="R3" s="175"/>
      <c r="S3" s="175"/>
      <c r="T3" s="2"/>
      <c r="U3" s="2"/>
      <c r="V3" s="2"/>
      <c r="W3" s="2"/>
      <c r="X3" s="1"/>
    </row>
    <row r="4" spans="1:25" ht="15" customHeight="1" x14ac:dyDescent="0.25">
      <c r="A4" s="1"/>
      <c r="B4" s="2"/>
      <c r="C4" s="2"/>
      <c r="D4" s="2"/>
      <c r="E4" s="2"/>
      <c r="F4" s="175"/>
      <c r="G4" s="175"/>
      <c r="H4" s="175"/>
      <c r="I4" s="175"/>
      <c r="J4" s="175"/>
      <c r="K4" s="175"/>
      <c r="L4" s="175"/>
      <c r="M4" s="175"/>
      <c r="N4" s="175"/>
      <c r="O4" s="175"/>
      <c r="P4" s="175"/>
      <c r="Q4" s="175"/>
      <c r="R4" s="175"/>
      <c r="S4" s="175"/>
      <c r="T4" s="2"/>
      <c r="U4" s="2"/>
      <c r="V4" s="2"/>
      <c r="W4" s="2"/>
      <c r="X4" s="1"/>
    </row>
    <row r="5" spans="1:25" ht="15.75" x14ac:dyDescent="0.25">
      <c r="A5" s="1"/>
      <c r="B5" s="2"/>
      <c r="C5" s="3"/>
      <c r="D5" s="3"/>
      <c r="E5" s="3"/>
      <c r="F5" s="4" t="s">
        <v>36</v>
      </c>
      <c r="G5" s="3"/>
      <c r="H5" s="3"/>
      <c r="I5" s="3"/>
      <c r="J5" s="3"/>
      <c r="K5" s="3"/>
      <c r="L5" s="3"/>
      <c r="M5" s="3"/>
      <c r="N5" s="3"/>
      <c r="O5" s="3"/>
      <c r="P5" s="3"/>
      <c r="Q5" s="3"/>
      <c r="R5" s="3"/>
      <c r="S5" s="3"/>
      <c r="T5" s="3"/>
      <c r="U5" s="3"/>
      <c r="V5" s="3"/>
      <c r="W5" s="2"/>
      <c r="X5" s="1"/>
    </row>
    <row r="6" spans="1:25" ht="6" customHeight="1" x14ac:dyDescent="0.25">
      <c r="A6" s="1"/>
      <c r="B6" s="2"/>
      <c r="C6" s="3"/>
      <c r="D6" s="3"/>
      <c r="E6" s="3"/>
      <c r="F6" s="3"/>
      <c r="G6" s="3"/>
      <c r="H6" s="3"/>
      <c r="I6" s="3"/>
      <c r="J6" s="3"/>
      <c r="K6" s="3"/>
      <c r="L6" s="3"/>
      <c r="M6" s="3"/>
      <c r="N6" s="3"/>
      <c r="O6" s="3"/>
      <c r="P6" s="3"/>
      <c r="Q6" s="3"/>
      <c r="R6" s="3"/>
      <c r="S6" s="3"/>
      <c r="T6" s="3"/>
      <c r="U6" s="3"/>
      <c r="V6" s="3"/>
      <c r="W6" s="2"/>
      <c r="X6" s="1"/>
    </row>
    <row r="7" spans="1:25" ht="15.75" x14ac:dyDescent="0.25">
      <c r="A7" s="1"/>
      <c r="B7" s="2"/>
      <c r="C7" s="3"/>
      <c r="D7" s="3"/>
      <c r="E7" s="3"/>
      <c r="F7" s="4" t="s">
        <v>37</v>
      </c>
      <c r="G7" s="2"/>
      <c r="H7" s="2"/>
      <c r="I7" s="2"/>
      <c r="J7" s="2"/>
      <c r="K7" s="2"/>
      <c r="L7" s="2"/>
      <c r="M7" s="2"/>
      <c r="N7" s="2"/>
      <c r="O7" s="2"/>
      <c r="P7" s="2"/>
      <c r="Q7" s="2"/>
      <c r="R7" s="176" t="s">
        <v>50</v>
      </c>
      <c r="S7" s="176"/>
      <c r="T7" s="176"/>
      <c r="U7" s="174"/>
      <c r="V7" s="7" t="s">
        <v>4</v>
      </c>
      <c r="W7" s="2"/>
      <c r="X7" s="1"/>
    </row>
    <row r="8" spans="1:25" ht="6" customHeight="1" x14ac:dyDescent="0.25">
      <c r="A8" s="1"/>
      <c r="B8" s="2"/>
      <c r="C8" s="3"/>
      <c r="D8" s="3"/>
      <c r="E8" s="3"/>
      <c r="F8" s="2"/>
      <c r="G8" s="2"/>
      <c r="H8" s="2"/>
      <c r="I8" s="2"/>
      <c r="J8" s="2"/>
      <c r="K8" s="2"/>
      <c r="L8" s="2"/>
      <c r="M8" s="2"/>
      <c r="N8" s="2"/>
      <c r="O8" s="2"/>
      <c r="P8" s="2"/>
      <c r="Q8" s="2"/>
      <c r="R8" s="2"/>
      <c r="S8" s="2"/>
      <c r="T8" s="2"/>
      <c r="U8" s="2"/>
      <c r="V8" s="2"/>
      <c r="W8" s="2"/>
      <c r="X8" s="1"/>
    </row>
    <row r="9" spans="1:25" x14ac:dyDescent="0.25">
      <c r="A9" s="1"/>
      <c r="B9" s="2"/>
      <c r="C9" s="3"/>
      <c r="D9" s="3"/>
      <c r="E9" s="3"/>
      <c r="F9" s="3" t="s">
        <v>7</v>
      </c>
      <c r="G9" s="3"/>
      <c r="H9" s="177"/>
      <c r="I9" s="178"/>
      <c r="J9" s="178"/>
      <c r="K9" s="178"/>
      <c r="L9" s="178"/>
      <c r="M9" s="178"/>
      <c r="N9" s="178"/>
      <c r="O9" s="179"/>
      <c r="P9" s="173" t="s">
        <v>10</v>
      </c>
      <c r="Q9" s="174"/>
      <c r="R9" s="161"/>
      <c r="S9" s="162"/>
      <c r="T9" s="162"/>
      <c r="U9" s="162"/>
      <c r="V9" s="163"/>
      <c r="W9" s="2"/>
      <c r="X9" s="1"/>
    </row>
    <row r="10" spans="1:25" ht="6" customHeight="1" x14ac:dyDescent="0.25">
      <c r="A10" s="1"/>
      <c r="B10" s="2"/>
      <c r="C10" s="3"/>
      <c r="D10" s="3"/>
      <c r="E10" s="3"/>
      <c r="F10" s="3"/>
      <c r="G10" s="3"/>
      <c r="H10" s="3"/>
      <c r="I10" s="3"/>
      <c r="J10" s="3"/>
      <c r="K10" s="3"/>
      <c r="L10" s="3"/>
      <c r="M10" s="3"/>
      <c r="N10" s="3"/>
      <c r="O10" s="3"/>
      <c r="P10" s="3"/>
      <c r="Q10" s="3"/>
      <c r="R10" s="3"/>
      <c r="S10" s="3"/>
      <c r="T10" s="3"/>
      <c r="U10" s="3"/>
      <c r="V10" s="3"/>
      <c r="W10" s="2"/>
      <c r="X10" s="1"/>
    </row>
    <row r="11" spans="1:25" x14ac:dyDescent="0.25">
      <c r="A11" s="1"/>
      <c r="B11" s="2"/>
      <c r="C11" s="3"/>
      <c r="D11" s="3"/>
      <c r="E11" s="3"/>
      <c r="F11" s="3" t="s">
        <v>8</v>
      </c>
      <c r="G11" s="3"/>
      <c r="H11" s="170" t="s">
        <v>55</v>
      </c>
      <c r="I11" s="171"/>
      <c r="J11" s="171"/>
      <c r="K11" s="171"/>
      <c r="L11" s="171"/>
      <c r="M11" s="171"/>
      <c r="N11" s="171"/>
      <c r="O11" s="172"/>
      <c r="P11" s="173" t="s">
        <v>40</v>
      </c>
      <c r="Q11" s="174"/>
      <c r="R11" s="161"/>
      <c r="S11" s="162"/>
      <c r="T11" s="162"/>
      <c r="U11" s="162"/>
      <c r="V11" s="163"/>
      <c r="W11" s="2"/>
      <c r="X11" s="1"/>
    </row>
    <row r="12" spans="1:25" ht="15" customHeight="1" thickBot="1" x14ac:dyDescent="0.3">
      <c r="C12" s="2"/>
      <c r="D12" s="2"/>
      <c r="E12" s="2"/>
      <c r="F12" s="2"/>
      <c r="G12" s="2"/>
      <c r="H12" s="2"/>
      <c r="I12" s="2"/>
      <c r="J12" s="2"/>
      <c r="K12" s="2"/>
      <c r="L12" s="2"/>
      <c r="M12" s="2"/>
      <c r="N12" s="2"/>
      <c r="O12" s="2"/>
      <c r="P12" s="2"/>
      <c r="Q12" s="2"/>
      <c r="R12" s="2"/>
      <c r="S12" s="2"/>
      <c r="T12" s="2"/>
      <c r="U12" s="2"/>
      <c r="V12" s="2"/>
    </row>
    <row r="13" spans="1:25" ht="15.75" thickTop="1" x14ac:dyDescent="0.25">
      <c r="A13" s="1"/>
      <c r="B13" s="2"/>
      <c r="C13" s="166" t="s">
        <v>51</v>
      </c>
      <c r="D13" s="167"/>
      <c r="E13" s="167"/>
      <c r="F13" s="167"/>
      <c r="G13" s="167"/>
      <c r="H13" s="167" t="s">
        <v>20</v>
      </c>
      <c r="I13" s="167"/>
      <c r="J13" s="167"/>
      <c r="K13" s="167"/>
      <c r="L13" s="167"/>
      <c r="M13" s="167"/>
      <c r="N13" s="167"/>
      <c r="O13" s="167"/>
      <c r="P13" s="167"/>
      <c r="Q13" s="167"/>
      <c r="R13" s="167"/>
      <c r="S13" s="167"/>
      <c r="T13" s="167"/>
      <c r="U13" s="167"/>
      <c r="V13" s="169"/>
      <c r="W13" s="2"/>
      <c r="X13" s="1"/>
    </row>
    <row r="14" spans="1:25" x14ac:dyDescent="0.25">
      <c r="A14" s="1"/>
      <c r="B14" s="2"/>
      <c r="C14" s="168"/>
      <c r="D14" s="164"/>
      <c r="E14" s="164"/>
      <c r="F14" s="164"/>
      <c r="G14" s="164"/>
      <c r="H14" s="164" t="s">
        <v>14</v>
      </c>
      <c r="I14" s="164"/>
      <c r="J14" s="164"/>
      <c r="K14" s="164" t="s">
        <v>15</v>
      </c>
      <c r="L14" s="164"/>
      <c r="M14" s="164"/>
      <c r="N14" s="164" t="s">
        <v>16</v>
      </c>
      <c r="O14" s="164"/>
      <c r="P14" s="164"/>
      <c r="Q14" s="164" t="s">
        <v>17</v>
      </c>
      <c r="R14" s="164"/>
      <c r="S14" s="164"/>
      <c r="T14" s="164" t="s">
        <v>18</v>
      </c>
      <c r="U14" s="164"/>
      <c r="V14" s="165"/>
      <c r="W14" s="2"/>
      <c r="X14" s="1"/>
    </row>
    <row r="15" spans="1:25" ht="17.25" x14ac:dyDescent="0.25">
      <c r="A15" s="1"/>
      <c r="B15" s="2"/>
      <c r="C15" s="168" t="s">
        <v>5</v>
      </c>
      <c r="D15" s="164"/>
      <c r="E15" s="164"/>
      <c r="F15" s="5" t="s">
        <v>52</v>
      </c>
      <c r="G15" s="5" t="s">
        <v>19</v>
      </c>
      <c r="H15" s="164">
        <v>2013</v>
      </c>
      <c r="I15" s="164"/>
      <c r="J15" s="164"/>
      <c r="K15" s="164">
        <v>2014</v>
      </c>
      <c r="L15" s="164"/>
      <c r="M15" s="164"/>
      <c r="N15" s="164">
        <v>2015</v>
      </c>
      <c r="O15" s="164"/>
      <c r="P15" s="164"/>
      <c r="Q15" s="164">
        <v>2016</v>
      </c>
      <c r="R15" s="164"/>
      <c r="S15" s="164"/>
      <c r="T15" s="164">
        <v>2017</v>
      </c>
      <c r="U15" s="164"/>
      <c r="V15" s="165"/>
      <c r="W15" s="2"/>
      <c r="X15" s="1"/>
    </row>
    <row r="16" spans="1:25" x14ac:dyDescent="0.25">
      <c r="A16" s="1"/>
      <c r="B16" s="2"/>
      <c r="C16" s="153" t="s">
        <v>41</v>
      </c>
      <c r="D16" s="154"/>
      <c r="E16" s="155"/>
      <c r="F16" s="141" t="s">
        <v>13</v>
      </c>
      <c r="G16" s="142">
        <v>1</v>
      </c>
      <c r="H16" s="139" t="s">
        <v>56</v>
      </c>
      <c r="I16" s="139"/>
      <c r="J16" s="139"/>
      <c r="K16" s="139" t="s">
        <v>0</v>
      </c>
      <c r="L16" s="139"/>
      <c r="M16" s="139"/>
      <c r="N16" s="139" t="s">
        <v>0</v>
      </c>
      <c r="O16" s="139"/>
      <c r="P16" s="139"/>
      <c r="Q16" s="139" t="s">
        <v>0</v>
      </c>
      <c r="R16" s="139"/>
      <c r="S16" s="139"/>
      <c r="T16" s="139" t="s">
        <v>0</v>
      </c>
      <c r="U16" s="139"/>
      <c r="V16" s="144"/>
      <c r="W16" s="2"/>
      <c r="X16" s="1"/>
    </row>
    <row r="17" spans="1:24" x14ac:dyDescent="0.25">
      <c r="A17" s="1"/>
      <c r="B17" s="2"/>
      <c r="C17" s="146" t="s">
        <v>57</v>
      </c>
      <c r="D17" s="147"/>
      <c r="E17" s="148"/>
      <c r="F17" s="141"/>
      <c r="G17" s="142"/>
      <c r="H17" s="139"/>
      <c r="I17" s="139"/>
      <c r="J17" s="139"/>
      <c r="K17" s="139"/>
      <c r="L17" s="139"/>
      <c r="M17" s="139"/>
      <c r="N17" s="139"/>
      <c r="O17" s="139"/>
      <c r="P17" s="139"/>
      <c r="Q17" s="139"/>
      <c r="R17" s="139"/>
      <c r="S17" s="139"/>
      <c r="T17" s="139"/>
      <c r="U17" s="139"/>
      <c r="V17" s="144"/>
      <c r="W17" s="2"/>
      <c r="X17" s="1"/>
    </row>
    <row r="18" spans="1:24" x14ac:dyDescent="0.25">
      <c r="A18" s="1"/>
      <c r="B18" s="2"/>
      <c r="C18" s="146"/>
      <c r="D18" s="147"/>
      <c r="E18" s="148"/>
      <c r="F18" s="141"/>
      <c r="G18" s="142"/>
      <c r="H18" s="139"/>
      <c r="I18" s="139"/>
      <c r="J18" s="139"/>
      <c r="K18" s="139"/>
      <c r="L18" s="139"/>
      <c r="M18" s="139"/>
      <c r="N18" s="139"/>
      <c r="O18" s="139"/>
      <c r="P18" s="139"/>
      <c r="Q18" s="139"/>
      <c r="R18" s="139"/>
      <c r="S18" s="139"/>
      <c r="T18" s="139"/>
      <c r="U18" s="139"/>
      <c r="V18" s="144"/>
      <c r="W18" s="2"/>
      <c r="X18" s="1"/>
    </row>
    <row r="19" spans="1:24" x14ac:dyDescent="0.25">
      <c r="A19" s="1"/>
      <c r="B19" s="2"/>
      <c r="C19" s="158"/>
      <c r="D19" s="159"/>
      <c r="E19" s="160"/>
      <c r="F19" s="141"/>
      <c r="G19" s="142"/>
      <c r="H19" s="139"/>
      <c r="I19" s="139"/>
      <c r="J19" s="139"/>
      <c r="K19" s="139"/>
      <c r="L19" s="139"/>
      <c r="M19" s="139"/>
      <c r="N19" s="139"/>
      <c r="O19" s="139"/>
      <c r="P19" s="139"/>
      <c r="Q19" s="139"/>
      <c r="R19" s="139"/>
      <c r="S19" s="139"/>
      <c r="T19" s="139"/>
      <c r="U19" s="139"/>
      <c r="V19" s="144"/>
      <c r="W19" s="2"/>
      <c r="X19" s="1"/>
    </row>
    <row r="20" spans="1:24" x14ac:dyDescent="0.25">
      <c r="A20" s="1"/>
      <c r="B20" s="2"/>
      <c r="C20" s="153" t="s">
        <v>42</v>
      </c>
      <c r="D20" s="154"/>
      <c r="E20" s="155"/>
      <c r="F20" s="141" t="s">
        <v>58</v>
      </c>
      <c r="G20" s="142"/>
      <c r="H20" s="139" t="s">
        <v>0</v>
      </c>
      <c r="I20" s="139"/>
      <c r="J20" s="139"/>
      <c r="K20" s="139" t="s">
        <v>60</v>
      </c>
      <c r="L20" s="139"/>
      <c r="M20" s="139"/>
      <c r="N20" s="139" t="s">
        <v>63</v>
      </c>
      <c r="O20" s="139"/>
      <c r="P20" s="139"/>
      <c r="Q20" s="139" t="s">
        <v>65</v>
      </c>
      <c r="R20" s="139"/>
      <c r="S20" s="139"/>
      <c r="T20" s="139" t="s">
        <v>66</v>
      </c>
      <c r="U20" s="139"/>
      <c r="V20" s="144"/>
      <c r="W20" s="2"/>
      <c r="X20" s="1"/>
    </row>
    <row r="21" spans="1:24" x14ac:dyDescent="0.25">
      <c r="A21" s="1"/>
      <c r="B21" s="2"/>
      <c r="C21" s="146" t="s">
        <v>49</v>
      </c>
      <c r="D21" s="147"/>
      <c r="E21" s="148"/>
      <c r="F21" s="141"/>
      <c r="G21" s="142"/>
      <c r="H21" s="139"/>
      <c r="I21" s="139"/>
      <c r="J21" s="139"/>
      <c r="K21" s="139"/>
      <c r="L21" s="139"/>
      <c r="M21" s="139"/>
      <c r="N21" s="139"/>
      <c r="O21" s="139"/>
      <c r="P21" s="139"/>
      <c r="Q21" s="139"/>
      <c r="R21" s="139"/>
      <c r="S21" s="139"/>
      <c r="T21" s="139"/>
      <c r="U21" s="139"/>
      <c r="V21" s="144"/>
      <c r="W21" s="2"/>
      <c r="X21" s="1"/>
    </row>
    <row r="22" spans="1:24" x14ac:dyDescent="0.25">
      <c r="A22" s="1"/>
      <c r="B22" s="2"/>
      <c r="C22" s="146"/>
      <c r="D22" s="147"/>
      <c r="E22" s="148"/>
      <c r="F22" s="141"/>
      <c r="G22" s="142"/>
      <c r="H22" s="139"/>
      <c r="I22" s="139"/>
      <c r="J22" s="139"/>
      <c r="K22" s="139"/>
      <c r="L22" s="139"/>
      <c r="M22" s="139"/>
      <c r="N22" s="139"/>
      <c r="O22" s="139"/>
      <c r="P22" s="139"/>
      <c r="Q22" s="139"/>
      <c r="R22" s="139"/>
      <c r="S22" s="139"/>
      <c r="T22" s="139"/>
      <c r="U22" s="139"/>
      <c r="V22" s="144"/>
      <c r="W22" s="2"/>
      <c r="X22" s="1"/>
    </row>
    <row r="23" spans="1:24" x14ac:dyDescent="0.25">
      <c r="A23" s="1"/>
      <c r="B23" s="2"/>
      <c r="C23" s="158"/>
      <c r="D23" s="159"/>
      <c r="E23" s="160"/>
      <c r="F23" s="141"/>
      <c r="G23" s="142"/>
      <c r="H23" s="139"/>
      <c r="I23" s="139"/>
      <c r="J23" s="139"/>
      <c r="K23" s="139"/>
      <c r="L23" s="139"/>
      <c r="M23" s="139"/>
      <c r="N23" s="139"/>
      <c r="O23" s="139"/>
      <c r="P23" s="139"/>
      <c r="Q23" s="139"/>
      <c r="R23" s="139"/>
      <c r="S23" s="139"/>
      <c r="T23" s="139"/>
      <c r="U23" s="139"/>
      <c r="V23" s="144"/>
      <c r="W23" s="2"/>
      <c r="X23" s="8"/>
    </row>
    <row r="24" spans="1:24" ht="15" customHeight="1" x14ac:dyDescent="0.25">
      <c r="A24" s="1"/>
      <c r="B24" s="2"/>
      <c r="C24" s="153" t="s">
        <v>43</v>
      </c>
      <c r="D24" s="154"/>
      <c r="E24" s="155"/>
      <c r="F24" s="141" t="s">
        <v>58</v>
      </c>
      <c r="G24" s="142"/>
      <c r="H24" s="139" t="s">
        <v>0</v>
      </c>
      <c r="I24" s="139"/>
      <c r="J24" s="139"/>
      <c r="K24" s="139" t="s">
        <v>64</v>
      </c>
      <c r="L24" s="139"/>
      <c r="M24" s="139"/>
      <c r="N24" s="139" t="s">
        <v>60</v>
      </c>
      <c r="O24" s="139"/>
      <c r="P24" s="139"/>
      <c r="Q24" s="139" t="s">
        <v>63</v>
      </c>
      <c r="R24" s="139"/>
      <c r="S24" s="139"/>
      <c r="T24" s="139" t="s">
        <v>65</v>
      </c>
      <c r="U24" s="139"/>
      <c r="V24" s="144"/>
      <c r="W24" s="2"/>
      <c r="X24" s="1"/>
    </row>
    <row r="25" spans="1:24" x14ac:dyDescent="0.25">
      <c r="A25" s="1"/>
      <c r="B25" s="2"/>
      <c r="C25" s="146" t="s">
        <v>46</v>
      </c>
      <c r="D25" s="147"/>
      <c r="E25" s="148"/>
      <c r="F25" s="141"/>
      <c r="G25" s="142"/>
      <c r="H25" s="139"/>
      <c r="I25" s="139"/>
      <c r="J25" s="139"/>
      <c r="K25" s="139"/>
      <c r="L25" s="139"/>
      <c r="M25" s="139"/>
      <c r="N25" s="139"/>
      <c r="O25" s="139"/>
      <c r="P25" s="139"/>
      <c r="Q25" s="139"/>
      <c r="R25" s="139"/>
      <c r="S25" s="139"/>
      <c r="T25" s="139"/>
      <c r="U25" s="139"/>
      <c r="V25" s="144"/>
      <c r="W25" s="2"/>
      <c r="X25" s="1"/>
    </row>
    <row r="26" spans="1:24" x14ac:dyDescent="0.25">
      <c r="A26" s="1"/>
      <c r="B26" s="2"/>
      <c r="C26" s="146"/>
      <c r="D26" s="147"/>
      <c r="E26" s="148"/>
      <c r="F26" s="141"/>
      <c r="G26" s="142"/>
      <c r="H26" s="139"/>
      <c r="I26" s="139"/>
      <c r="J26" s="139"/>
      <c r="K26" s="139"/>
      <c r="L26" s="139"/>
      <c r="M26" s="139"/>
      <c r="N26" s="139"/>
      <c r="O26" s="139"/>
      <c r="P26" s="139"/>
      <c r="Q26" s="139"/>
      <c r="R26" s="139"/>
      <c r="S26" s="139"/>
      <c r="T26" s="139"/>
      <c r="U26" s="139"/>
      <c r="V26" s="144"/>
      <c r="W26" s="2"/>
      <c r="X26" s="1"/>
    </row>
    <row r="27" spans="1:24" x14ac:dyDescent="0.25">
      <c r="A27" s="1"/>
      <c r="B27" s="2"/>
      <c r="C27" s="158"/>
      <c r="D27" s="159"/>
      <c r="E27" s="160"/>
      <c r="F27" s="141"/>
      <c r="G27" s="142"/>
      <c r="H27" s="139"/>
      <c r="I27" s="139"/>
      <c r="J27" s="139"/>
      <c r="K27" s="139"/>
      <c r="L27" s="139"/>
      <c r="M27" s="139"/>
      <c r="N27" s="139"/>
      <c r="O27" s="139"/>
      <c r="P27" s="139"/>
      <c r="Q27" s="139"/>
      <c r="R27" s="139"/>
      <c r="S27" s="139"/>
      <c r="T27" s="139"/>
      <c r="U27" s="139"/>
      <c r="V27" s="144"/>
      <c r="W27" s="2"/>
      <c r="X27" s="1"/>
    </row>
    <row r="28" spans="1:24" ht="15" customHeight="1" x14ac:dyDescent="0.25">
      <c r="A28" s="1"/>
      <c r="B28" s="2"/>
      <c r="C28" s="153" t="s">
        <v>44</v>
      </c>
      <c r="D28" s="154"/>
      <c r="E28" s="155"/>
      <c r="F28" s="141" t="s">
        <v>58</v>
      </c>
      <c r="G28" s="142"/>
      <c r="H28" s="139" t="s">
        <v>0</v>
      </c>
      <c r="I28" s="139"/>
      <c r="J28" s="139"/>
      <c r="K28" s="139" t="s">
        <v>64</v>
      </c>
      <c r="L28" s="139"/>
      <c r="M28" s="139"/>
      <c r="N28" s="139" t="s">
        <v>64</v>
      </c>
      <c r="O28" s="139"/>
      <c r="P28" s="139"/>
      <c r="Q28" s="139" t="s">
        <v>59</v>
      </c>
      <c r="R28" s="139"/>
      <c r="S28" s="139"/>
      <c r="T28" s="139" t="s">
        <v>59</v>
      </c>
      <c r="U28" s="139"/>
      <c r="V28" s="144"/>
      <c r="W28" s="2"/>
      <c r="X28" s="1"/>
    </row>
    <row r="29" spans="1:24" x14ac:dyDescent="0.25">
      <c r="A29" s="1"/>
      <c r="B29" s="2"/>
      <c r="C29" s="146" t="s">
        <v>47</v>
      </c>
      <c r="D29" s="147"/>
      <c r="E29" s="148"/>
      <c r="F29" s="141"/>
      <c r="G29" s="142"/>
      <c r="H29" s="139"/>
      <c r="I29" s="139"/>
      <c r="J29" s="139"/>
      <c r="K29" s="139"/>
      <c r="L29" s="139"/>
      <c r="M29" s="139"/>
      <c r="N29" s="139"/>
      <c r="O29" s="139"/>
      <c r="P29" s="139"/>
      <c r="Q29" s="139"/>
      <c r="R29" s="139"/>
      <c r="S29" s="139"/>
      <c r="T29" s="139"/>
      <c r="U29" s="139"/>
      <c r="V29" s="144"/>
      <c r="W29" s="2"/>
      <c r="X29" s="1"/>
    </row>
    <row r="30" spans="1:24" x14ac:dyDescent="0.25">
      <c r="A30" s="1"/>
      <c r="B30" s="2"/>
      <c r="C30" s="146"/>
      <c r="D30" s="147"/>
      <c r="E30" s="148"/>
      <c r="F30" s="141"/>
      <c r="G30" s="142"/>
      <c r="H30" s="139"/>
      <c r="I30" s="139"/>
      <c r="J30" s="139"/>
      <c r="K30" s="139"/>
      <c r="L30" s="139"/>
      <c r="M30" s="139"/>
      <c r="N30" s="139"/>
      <c r="O30" s="139"/>
      <c r="P30" s="139"/>
      <c r="Q30" s="139"/>
      <c r="R30" s="139"/>
      <c r="S30" s="139"/>
      <c r="T30" s="139"/>
      <c r="U30" s="139"/>
      <c r="V30" s="144"/>
      <c r="W30" s="2"/>
      <c r="X30" s="1"/>
    </row>
    <row r="31" spans="1:24" x14ac:dyDescent="0.25">
      <c r="A31" s="1"/>
      <c r="B31" s="2"/>
      <c r="C31" s="158"/>
      <c r="D31" s="159"/>
      <c r="E31" s="160"/>
      <c r="F31" s="141"/>
      <c r="G31" s="142"/>
      <c r="H31" s="139"/>
      <c r="I31" s="139"/>
      <c r="J31" s="139"/>
      <c r="K31" s="139"/>
      <c r="L31" s="139"/>
      <c r="M31" s="139"/>
      <c r="N31" s="139"/>
      <c r="O31" s="139"/>
      <c r="P31" s="139"/>
      <c r="Q31" s="139"/>
      <c r="R31" s="139"/>
      <c r="S31" s="139"/>
      <c r="T31" s="139"/>
      <c r="U31" s="139"/>
      <c r="V31" s="144"/>
      <c r="W31" s="2"/>
      <c r="X31" s="1"/>
    </row>
    <row r="32" spans="1:24" ht="15" customHeight="1" x14ac:dyDescent="0.25">
      <c r="A32" s="1"/>
      <c r="B32" s="2"/>
      <c r="C32" s="153" t="s">
        <v>45</v>
      </c>
      <c r="D32" s="154"/>
      <c r="E32" s="155"/>
      <c r="F32" s="141" t="s">
        <v>58</v>
      </c>
      <c r="G32" s="142"/>
      <c r="H32" s="139" t="s">
        <v>0</v>
      </c>
      <c r="I32" s="139"/>
      <c r="J32" s="139"/>
      <c r="K32" s="139" t="s">
        <v>64</v>
      </c>
      <c r="L32" s="139"/>
      <c r="M32" s="139"/>
      <c r="N32" s="139" t="s">
        <v>59</v>
      </c>
      <c r="O32" s="139"/>
      <c r="P32" s="139"/>
      <c r="Q32" s="139" t="s">
        <v>60</v>
      </c>
      <c r="R32" s="139"/>
      <c r="S32" s="139"/>
      <c r="T32" s="139" t="s">
        <v>63</v>
      </c>
      <c r="U32" s="139"/>
      <c r="V32" s="144"/>
      <c r="W32" s="2"/>
      <c r="X32" s="1"/>
    </row>
    <row r="33" spans="1:24" x14ac:dyDescent="0.25">
      <c r="A33" s="1"/>
      <c r="B33" s="2"/>
      <c r="C33" s="146" t="s">
        <v>48</v>
      </c>
      <c r="D33" s="147"/>
      <c r="E33" s="148"/>
      <c r="F33" s="141"/>
      <c r="G33" s="142"/>
      <c r="H33" s="139"/>
      <c r="I33" s="139"/>
      <c r="J33" s="139"/>
      <c r="K33" s="139"/>
      <c r="L33" s="139"/>
      <c r="M33" s="139"/>
      <c r="N33" s="139"/>
      <c r="O33" s="139"/>
      <c r="P33" s="139"/>
      <c r="Q33" s="139"/>
      <c r="R33" s="139"/>
      <c r="S33" s="139"/>
      <c r="T33" s="139"/>
      <c r="U33" s="139"/>
      <c r="V33" s="144"/>
      <c r="W33" s="2"/>
      <c r="X33" s="1"/>
    </row>
    <row r="34" spans="1:24" x14ac:dyDescent="0.25">
      <c r="A34" s="1"/>
      <c r="B34" s="2"/>
      <c r="C34" s="146"/>
      <c r="D34" s="147"/>
      <c r="E34" s="148"/>
      <c r="F34" s="141"/>
      <c r="G34" s="142"/>
      <c r="H34" s="139"/>
      <c r="I34" s="139"/>
      <c r="J34" s="139"/>
      <c r="K34" s="139"/>
      <c r="L34" s="139"/>
      <c r="M34" s="139"/>
      <c r="N34" s="139"/>
      <c r="O34" s="139"/>
      <c r="P34" s="139"/>
      <c r="Q34" s="139"/>
      <c r="R34" s="139"/>
      <c r="S34" s="139"/>
      <c r="T34" s="139"/>
      <c r="U34" s="139"/>
      <c r="V34" s="144"/>
      <c r="W34" s="2"/>
      <c r="X34" s="1"/>
    </row>
    <row r="35" spans="1:24" ht="15.75" thickBot="1" x14ac:dyDescent="0.3">
      <c r="A35" s="1"/>
      <c r="B35" s="2"/>
      <c r="C35" s="149"/>
      <c r="D35" s="150"/>
      <c r="E35" s="151"/>
      <c r="F35" s="156"/>
      <c r="G35" s="157"/>
      <c r="H35" s="140"/>
      <c r="I35" s="140"/>
      <c r="J35" s="140"/>
      <c r="K35" s="140"/>
      <c r="L35" s="140"/>
      <c r="M35" s="140"/>
      <c r="N35" s="140"/>
      <c r="O35" s="140"/>
      <c r="P35" s="140"/>
      <c r="Q35" s="140"/>
      <c r="R35" s="140"/>
      <c r="S35" s="140"/>
      <c r="T35" s="140"/>
      <c r="U35" s="140"/>
      <c r="V35" s="145"/>
      <c r="W35" s="2"/>
      <c r="X35" s="1"/>
    </row>
    <row r="36" spans="1:24" ht="15.75" thickTop="1" x14ac:dyDescent="0.25">
      <c r="A36" s="1"/>
      <c r="B36" s="2"/>
      <c r="C36" s="3" t="s">
        <v>69</v>
      </c>
      <c r="D36" s="3"/>
      <c r="E36" s="3"/>
      <c r="F36" s="3"/>
      <c r="G36" s="3"/>
      <c r="H36" s="3"/>
      <c r="I36" s="3"/>
      <c r="J36" s="3"/>
      <c r="K36" s="3"/>
      <c r="L36" s="3"/>
      <c r="M36" s="3"/>
      <c r="N36" s="3"/>
      <c r="O36" s="3"/>
      <c r="P36" s="3"/>
      <c r="Q36" s="3"/>
      <c r="R36" s="3"/>
      <c r="S36" s="3"/>
      <c r="T36" s="3"/>
      <c r="U36" s="3"/>
      <c r="V36" s="3"/>
      <c r="W36" s="2"/>
      <c r="X36" s="1"/>
    </row>
    <row r="37" spans="1:24" x14ac:dyDescent="0.25">
      <c r="A37" s="1"/>
      <c r="B37" s="2"/>
      <c r="C37" s="3" t="s">
        <v>34</v>
      </c>
      <c r="D37" s="3"/>
      <c r="E37" s="3"/>
      <c r="F37" s="3"/>
      <c r="G37" s="3"/>
      <c r="H37" s="3"/>
      <c r="I37" s="3"/>
      <c r="J37" s="3"/>
      <c r="K37" s="3"/>
      <c r="L37" s="3"/>
      <c r="M37" s="3"/>
      <c r="N37" s="3"/>
      <c r="O37" s="3"/>
      <c r="P37" s="3"/>
      <c r="Q37" s="3"/>
      <c r="R37" s="3"/>
      <c r="S37" s="3"/>
      <c r="T37" s="3"/>
      <c r="U37" s="3"/>
      <c r="V37" s="3"/>
      <c r="W37" s="2"/>
      <c r="X37" s="1"/>
    </row>
    <row r="38" spans="1:24" x14ac:dyDescent="0.25">
      <c r="A38" s="1"/>
      <c r="B38" s="2"/>
      <c r="C38" s="2"/>
      <c r="D38" s="2"/>
      <c r="E38" s="2"/>
      <c r="F38" s="2"/>
      <c r="G38" s="2"/>
      <c r="H38" s="2"/>
      <c r="I38" s="2"/>
      <c r="J38" s="2"/>
      <c r="K38" s="2"/>
      <c r="L38" s="2"/>
      <c r="M38" s="2"/>
      <c r="N38" s="2"/>
      <c r="O38" s="2"/>
      <c r="P38" s="2"/>
      <c r="Q38" s="2"/>
      <c r="R38" s="2"/>
      <c r="S38" s="2"/>
      <c r="T38" s="2"/>
      <c r="U38" s="2"/>
      <c r="V38" s="2"/>
      <c r="W38" s="2"/>
      <c r="X38" s="1"/>
    </row>
    <row r="39" spans="1:24" x14ac:dyDescent="0.25">
      <c r="A39" s="1"/>
      <c r="B39" s="2"/>
      <c r="C39" s="6"/>
      <c r="D39" s="6"/>
      <c r="E39" s="6"/>
      <c r="F39" s="6"/>
      <c r="G39" s="6"/>
      <c r="H39" s="6"/>
      <c r="I39" s="2"/>
      <c r="J39" s="6"/>
      <c r="K39" s="6"/>
      <c r="L39" s="6"/>
      <c r="M39" s="6"/>
      <c r="N39" s="6"/>
      <c r="O39" s="6"/>
      <c r="P39" s="2"/>
      <c r="Q39" s="6"/>
      <c r="R39" s="6"/>
      <c r="S39" s="6"/>
      <c r="T39" s="6"/>
      <c r="U39" s="6"/>
      <c r="V39" s="6"/>
      <c r="W39" s="2"/>
      <c r="X39" s="1"/>
    </row>
    <row r="40" spans="1:24" x14ac:dyDescent="0.25">
      <c r="A40" s="1"/>
      <c r="B40" s="2"/>
      <c r="C40" s="152" t="s">
        <v>39</v>
      </c>
      <c r="D40" s="152"/>
      <c r="E40" s="152"/>
      <c r="F40" s="152"/>
      <c r="G40" s="152"/>
      <c r="H40" s="152"/>
      <c r="I40" s="2"/>
      <c r="J40" s="152" t="s">
        <v>39</v>
      </c>
      <c r="K40" s="152"/>
      <c r="L40" s="152"/>
      <c r="M40" s="152"/>
      <c r="N40" s="152"/>
      <c r="O40" s="152"/>
      <c r="P40" s="2"/>
      <c r="Q40" s="152" t="s">
        <v>39</v>
      </c>
      <c r="R40" s="152"/>
      <c r="S40" s="152"/>
      <c r="T40" s="152"/>
      <c r="U40" s="152"/>
      <c r="V40" s="152"/>
      <c r="W40" s="2"/>
      <c r="X40" s="1"/>
    </row>
    <row r="41" spans="1:24" x14ac:dyDescent="0.25">
      <c r="A41" s="1"/>
      <c r="B41" s="2"/>
      <c r="C41" s="143" t="s">
        <v>9</v>
      </c>
      <c r="D41" s="143"/>
      <c r="E41" s="143"/>
      <c r="F41" s="143"/>
      <c r="G41" s="143"/>
      <c r="H41" s="143"/>
      <c r="I41" s="2"/>
      <c r="J41" s="143" t="s">
        <v>6</v>
      </c>
      <c r="K41" s="143"/>
      <c r="L41" s="143"/>
      <c r="M41" s="143"/>
      <c r="N41" s="143"/>
      <c r="O41" s="143"/>
      <c r="P41" s="2"/>
      <c r="Q41" s="143" t="s">
        <v>38</v>
      </c>
      <c r="R41" s="143"/>
      <c r="S41" s="143"/>
      <c r="T41" s="143"/>
      <c r="U41" s="143"/>
      <c r="V41" s="143"/>
      <c r="W41" s="2"/>
      <c r="X41" s="1"/>
    </row>
    <row r="42" spans="1:24" x14ac:dyDescent="0.25">
      <c r="A42" s="1"/>
      <c r="B42" s="2"/>
      <c r="C42" s="2"/>
      <c r="D42" s="2"/>
      <c r="E42" s="2"/>
      <c r="F42" s="2"/>
      <c r="G42" s="2"/>
      <c r="H42" s="2"/>
      <c r="I42" s="2"/>
      <c r="J42" s="2"/>
      <c r="K42" s="2"/>
      <c r="L42" s="2"/>
      <c r="M42" s="2"/>
      <c r="N42" s="2"/>
      <c r="O42" s="2"/>
      <c r="P42" s="2"/>
      <c r="Q42" s="2"/>
      <c r="R42" s="2"/>
      <c r="S42" s="2"/>
      <c r="T42" s="2"/>
      <c r="U42" s="2"/>
      <c r="V42" s="2"/>
      <c r="W42" s="2"/>
      <c r="X42" s="1"/>
    </row>
    <row r="43" spans="1:24" x14ac:dyDescent="0.25">
      <c r="A43" s="1"/>
      <c r="B43" s="1"/>
      <c r="C43" s="1"/>
      <c r="D43" s="1"/>
      <c r="E43" s="1"/>
      <c r="F43" s="1"/>
      <c r="G43" s="1"/>
      <c r="H43" s="1"/>
      <c r="I43" s="1"/>
      <c r="J43" s="1"/>
      <c r="K43" s="1"/>
      <c r="L43" s="1"/>
      <c r="M43" s="1"/>
      <c r="N43" s="1"/>
      <c r="O43" s="1"/>
      <c r="P43" s="1"/>
      <c r="Q43" s="1"/>
      <c r="R43" s="1"/>
      <c r="S43" s="1"/>
      <c r="T43" s="1"/>
      <c r="U43" s="1"/>
      <c r="V43" s="1"/>
      <c r="W43" s="1"/>
      <c r="X43" s="1"/>
    </row>
    <row r="44" spans="1:24" x14ac:dyDescent="0.25">
      <c r="A44" s="1"/>
      <c r="B44" s="1"/>
      <c r="C44" s="1"/>
      <c r="D44" s="1"/>
      <c r="E44" s="1"/>
      <c r="F44" s="1"/>
      <c r="G44" s="1"/>
      <c r="H44" s="1"/>
      <c r="I44" s="1"/>
      <c r="J44" s="1"/>
      <c r="K44" s="1"/>
      <c r="L44" s="1"/>
      <c r="M44" s="1"/>
      <c r="N44" s="1"/>
      <c r="O44" s="1"/>
      <c r="P44" s="1"/>
      <c r="Q44" s="1"/>
      <c r="R44" s="1"/>
      <c r="S44" s="1"/>
      <c r="T44" s="1"/>
      <c r="U44" s="1"/>
      <c r="V44" s="1"/>
      <c r="W44" s="1"/>
      <c r="X44" s="1"/>
    </row>
    <row r="45" spans="1:24" x14ac:dyDescent="0.25">
      <c r="A45" s="1"/>
      <c r="B45" s="1"/>
      <c r="C45" s="1"/>
      <c r="D45" s="1"/>
      <c r="E45" s="1"/>
      <c r="F45" s="1"/>
      <c r="G45" s="1"/>
      <c r="H45" s="1"/>
      <c r="I45" s="1"/>
      <c r="J45" s="1"/>
      <c r="K45" s="1"/>
      <c r="L45" s="1"/>
      <c r="M45" s="1"/>
      <c r="N45" s="1"/>
      <c r="O45" s="1"/>
      <c r="P45" s="1"/>
      <c r="Q45" s="1"/>
      <c r="R45" s="1"/>
      <c r="S45" s="1"/>
      <c r="T45" s="1"/>
      <c r="U45" s="1"/>
      <c r="V45" s="1"/>
      <c r="W45" s="1"/>
      <c r="X45" s="1"/>
    </row>
    <row r="46" spans="1:24" x14ac:dyDescent="0.25">
      <c r="A46" s="1"/>
      <c r="B46" s="1"/>
      <c r="C46" s="1"/>
      <c r="D46" s="1"/>
      <c r="E46" s="1"/>
      <c r="F46" s="1"/>
      <c r="G46" s="1"/>
      <c r="H46" s="1"/>
      <c r="I46" s="1"/>
      <c r="J46" s="1"/>
      <c r="K46" s="1"/>
      <c r="L46" s="1"/>
      <c r="M46" s="1"/>
      <c r="N46" s="1"/>
      <c r="O46" s="1"/>
      <c r="P46" s="1"/>
      <c r="Q46" s="1"/>
      <c r="R46" s="1"/>
      <c r="S46" s="1"/>
      <c r="T46" s="1"/>
      <c r="U46" s="1"/>
      <c r="V46" s="1"/>
      <c r="W46" s="1"/>
      <c r="X46" s="1"/>
    </row>
    <row r="47" spans="1:24" x14ac:dyDescent="0.25">
      <c r="B47" s="1"/>
      <c r="C47" s="1"/>
      <c r="D47" s="1"/>
      <c r="E47" s="1"/>
      <c r="F47" s="1"/>
      <c r="G47" s="1"/>
      <c r="H47" s="1"/>
      <c r="I47" s="1"/>
      <c r="J47" s="1"/>
      <c r="K47" s="1"/>
      <c r="L47" s="1"/>
      <c r="M47" s="1"/>
      <c r="N47" s="1"/>
      <c r="O47" s="1"/>
      <c r="P47" s="1"/>
      <c r="Q47" s="1"/>
      <c r="R47" s="1"/>
      <c r="S47" s="1"/>
      <c r="T47" s="1"/>
      <c r="U47" s="1"/>
      <c r="V47" s="1"/>
      <c r="W47" s="1"/>
      <c r="X47" s="1"/>
    </row>
    <row r="48" spans="1:24" x14ac:dyDescent="0.25">
      <c r="B48" s="1"/>
      <c r="C48" s="1"/>
      <c r="D48" s="1"/>
      <c r="E48" s="1"/>
      <c r="F48" s="1"/>
      <c r="G48" s="1"/>
      <c r="H48" s="1"/>
      <c r="I48" s="1"/>
      <c r="J48" s="1"/>
      <c r="K48" s="1"/>
      <c r="L48" s="1"/>
      <c r="M48" s="1"/>
      <c r="N48" s="1"/>
      <c r="O48" s="1"/>
      <c r="P48" s="1"/>
      <c r="Q48" s="1"/>
      <c r="R48" s="1"/>
      <c r="S48" s="1"/>
      <c r="T48" s="1"/>
      <c r="U48" s="1"/>
      <c r="V48" s="1"/>
      <c r="W48" s="1"/>
      <c r="X48" s="1"/>
    </row>
    <row r="49" spans="2:24" x14ac:dyDescent="0.25">
      <c r="B49" s="1"/>
      <c r="C49" s="1"/>
      <c r="D49" s="1"/>
      <c r="E49" s="1"/>
      <c r="F49" s="1"/>
      <c r="G49" s="1"/>
      <c r="H49" s="1"/>
      <c r="I49" s="1"/>
      <c r="J49" s="1"/>
      <c r="K49" s="1"/>
      <c r="L49" s="1"/>
      <c r="M49" s="1"/>
      <c r="N49" s="1"/>
      <c r="O49" s="1"/>
      <c r="P49" s="1"/>
      <c r="Q49" s="1"/>
      <c r="R49" s="1"/>
      <c r="S49" s="1"/>
      <c r="T49" s="1"/>
      <c r="U49" s="1"/>
      <c r="V49" s="1"/>
      <c r="W49" s="1"/>
      <c r="X49" s="1"/>
    </row>
  </sheetData>
  <mergeCells count="72">
    <mergeCell ref="H15:J15"/>
    <mergeCell ref="F3:S4"/>
    <mergeCell ref="R7:U7"/>
    <mergeCell ref="H9:O9"/>
    <mergeCell ref="P9:Q9"/>
    <mergeCell ref="R9:V9"/>
    <mergeCell ref="Q16:S19"/>
    <mergeCell ref="R11:V11"/>
    <mergeCell ref="T15:V15"/>
    <mergeCell ref="C13:G14"/>
    <mergeCell ref="H13:V13"/>
    <mergeCell ref="H14:J14"/>
    <mergeCell ref="K14:M14"/>
    <mergeCell ref="N14:P14"/>
    <mergeCell ref="Q14:S14"/>
    <mergeCell ref="T14:V14"/>
    <mergeCell ref="C15:E15"/>
    <mergeCell ref="K15:M15"/>
    <mergeCell ref="N15:P15"/>
    <mergeCell ref="Q15:S15"/>
    <mergeCell ref="H11:O11"/>
    <mergeCell ref="P11:Q11"/>
    <mergeCell ref="C28:E28"/>
    <mergeCell ref="T16:V19"/>
    <mergeCell ref="C17:E19"/>
    <mergeCell ref="C20:E20"/>
    <mergeCell ref="F20:F23"/>
    <mergeCell ref="G20:G23"/>
    <mergeCell ref="H20:J23"/>
    <mergeCell ref="K20:M23"/>
    <mergeCell ref="N20:P23"/>
    <mergeCell ref="Q20:S23"/>
    <mergeCell ref="C16:E16"/>
    <mergeCell ref="F16:F19"/>
    <mergeCell ref="G16:G19"/>
    <mergeCell ref="H16:J19"/>
    <mergeCell ref="K16:M19"/>
    <mergeCell ref="N16:P19"/>
    <mergeCell ref="T20:V23"/>
    <mergeCell ref="C21:E23"/>
    <mergeCell ref="C24:E24"/>
    <mergeCell ref="F24:F27"/>
    <mergeCell ref="G24:G27"/>
    <mergeCell ref="H24:J27"/>
    <mergeCell ref="K24:M27"/>
    <mergeCell ref="N24:P27"/>
    <mergeCell ref="Q24:S27"/>
    <mergeCell ref="T24:V27"/>
    <mergeCell ref="C25:E27"/>
    <mergeCell ref="Q28:S31"/>
    <mergeCell ref="C41:H41"/>
    <mergeCell ref="J41:O41"/>
    <mergeCell ref="Q41:V41"/>
    <mergeCell ref="Q32:S35"/>
    <mergeCell ref="T32:V35"/>
    <mergeCell ref="C33:E35"/>
    <mergeCell ref="C40:H40"/>
    <mergeCell ref="J40:O40"/>
    <mergeCell ref="Q40:V40"/>
    <mergeCell ref="C32:E32"/>
    <mergeCell ref="F32:F35"/>
    <mergeCell ref="G32:G35"/>
    <mergeCell ref="T28:V31"/>
    <mergeCell ref="C29:E31"/>
    <mergeCell ref="K28:M31"/>
    <mergeCell ref="H32:J35"/>
    <mergeCell ref="K32:M35"/>
    <mergeCell ref="N32:P35"/>
    <mergeCell ref="F28:F31"/>
    <mergeCell ref="G28:G31"/>
    <mergeCell ref="H28:J31"/>
    <mergeCell ref="N28:P31"/>
  </mergeCells>
  <phoneticPr fontId="22" type="noConversion"/>
  <printOptions horizontalCentered="1" verticalCentered="1"/>
  <pageMargins left="0" right="0" top="0" bottom="0" header="0" footer="0"/>
  <pageSetup paperSize="9"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7"/>
  <sheetViews>
    <sheetView view="pageBreakPreview" zoomScaleNormal="100" zoomScaleSheetLayoutView="100" workbookViewId="0">
      <selection activeCell="Q62" sqref="Q62"/>
    </sheetView>
  </sheetViews>
  <sheetFormatPr defaultRowHeight="15" x14ac:dyDescent="0.25"/>
  <cols>
    <col min="1" max="1" width="3.7109375" style="12" customWidth="1"/>
    <col min="2" max="2" width="1.7109375" style="12" customWidth="1"/>
    <col min="3" max="5" width="6.140625" style="12" customWidth="1"/>
    <col min="6" max="7" width="7.7109375" style="12" customWidth="1"/>
    <col min="8" max="9" width="7.42578125" style="12" customWidth="1"/>
    <col min="10" max="10" width="8.85546875" style="12" customWidth="1"/>
    <col min="11" max="11" width="7.42578125" style="12" customWidth="1"/>
    <col min="12" max="14" width="3.140625" style="12" customWidth="1"/>
    <col min="15" max="15" width="9.7109375" style="12" customWidth="1"/>
    <col min="16" max="17" width="8.140625" style="12" customWidth="1"/>
    <col min="18" max="18" width="4" style="12" customWidth="1"/>
    <col min="19" max="22" width="7.42578125" style="12" customWidth="1"/>
    <col min="23" max="23" width="1.7109375" style="12" customWidth="1"/>
    <col min="24" max="16384" width="9.140625" style="12"/>
  </cols>
  <sheetData>
    <row r="1" spans="1:37" x14ac:dyDescent="0.25">
      <c r="A1" s="11"/>
      <c r="B1" s="11"/>
      <c r="C1" s="11"/>
      <c r="D1" s="11"/>
      <c r="E1" s="11"/>
      <c r="F1" s="11"/>
      <c r="G1" s="11"/>
      <c r="H1" s="11"/>
      <c r="I1" s="11"/>
      <c r="J1" s="11"/>
      <c r="K1" s="11"/>
      <c r="L1" s="11"/>
      <c r="M1" s="11"/>
      <c r="N1" s="11"/>
      <c r="O1" s="11"/>
      <c r="P1" s="11"/>
      <c r="Q1" s="11"/>
      <c r="R1" s="11"/>
      <c r="S1" s="11"/>
      <c r="T1" s="11"/>
      <c r="U1" s="11"/>
      <c r="V1" s="11"/>
      <c r="W1" s="11"/>
      <c r="X1" s="11"/>
      <c r="Y1" s="11"/>
    </row>
    <row r="2" spans="1:37" x14ac:dyDescent="0.25">
      <c r="A2" s="180" t="s">
        <v>200</v>
      </c>
      <c r="B2" s="11"/>
      <c r="C2" s="11"/>
      <c r="D2" s="11"/>
      <c r="E2" s="11"/>
      <c r="F2" s="11"/>
      <c r="G2" s="11"/>
      <c r="H2" s="11"/>
      <c r="I2" s="11"/>
      <c r="J2" s="11"/>
      <c r="K2" s="11"/>
      <c r="L2" s="11"/>
      <c r="M2" s="11"/>
      <c r="N2" s="11"/>
      <c r="O2" s="11"/>
      <c r="P2" s="11"/>
      <c r="Q2" s="11"/>
      <c r="R2" s="11"/>
      <c r="S2" s="11"/>
      <c r="T2" s="11"/>
      <c r="U2" s="11"/>
      <c r="V2" s="11"/>
      <c r="W2" s="11"/>
      <c r="X2" s="11"/>
    </row>
    <row r="3" spans="1:37" ht="15" customHeight="1" x14ac:dyDescent="0.25">
      <c r="A3" s="180"/>
      <c r="B3" s="13"/>
      <c r="C3" s="13"/>
      <c r="D3" s="13"/>
      <c r="E3" s="13"/>
      <c r="F3" s="68" t="s">
        <v>216</v>
      </c>
      <c r="G3" s="68"/>
      <c r="H3" s="68"/>
      <c r="I3" s="68"/>
      <c r="J3" s="68"/>
      <c r="K3" s="68"/>
      <c r="L3" s="68"/>
      <c r="M3" s="68"/>
      <c r="N3" s="68"/>
      <c r="O3" s="68"/>
      <c r="P3" s="68"/>
      <c r="Q3" s="68"/>
      <c r="R3" s="68"/>
      <c r="S3" s="68"/>
      <c r="T3" s="13"/>
      <c r="U3" s="13"/>
      <c r="V3" s="13"/>
      <c r="W3" s="13"/>
      <c r="X3" s="11"/>
    </row>
    <row r="4" spans="1:37" ht="15" customHeight="1" x14ac:dyDescent="0.25">
      <c r="A4" s="180"/>
      <c r="B4" s="13"/>
      <c r="C4" s="13"/>
      <c r="D4" s="13"/>
      <c r="E4" s="13"/>
      <c r="F4" s="68"/>
      <c r="G4" s="68"/>
      <c r="H4" s="68"/>
      <c r="I4" s="68"/>
      <c r="J4" s="68"/>
      <c r="K4" s="68"/>
      <c r="L4" s="68"/>
      <c r="M4" s="68"/>
      <c r="N4" s="68"/>
      <c r="O4" s="68"/>
      <c r="P4" s="68"/>
      <c r="Q4" s="68"/>
      <c r="R4" s="68"/>
      <c r="S4" s="68"/>
      <c r="T4" s="13"/>
      <c r="U4" s="13"/>
      <c r="V4" s="13"/>
      <c r="W4" s="13"/>
      <c r="X4" s="11"/>
    </row>
    <row r="5" spans="1:37" ht="15.75" x14ac:dyDescent="0.25">
      <c r="A5" s="180"/>
      <c r="B5" s="13"/>
      <c r="C5" s="14"/>
      <c r="D5" s="14"/>
      <c r="E5" s="14"/>
      <c r="F5" s="15" t="s">
        <v>36</v>
      </c>
      <c r="G5" s="14"/>
      <c r="H5" s="14"/>
      <c r="I5" s="14"/>
      <c r="J5" s="14"/>
      <c r="K5" s="14"/>
      <c r="L5" s="14"/>
      <c r="M5" s="14"/>
      <c r="N5" s="14"/>
      <c r="O5" s="14"/>
      <c r="P5" s="14"/>
      <c r="Q5" s="14"/>
      <c r="R5" s="14"/>
      <c r="S5" s="14"/>
      <c r="T5" s="14"/>
      <c r="U5" s="14"/>
      <c r="V5" s="14"/>
      <c r="W5" s="13"/>
      <c r="X5" s="11"/>
    </row>
    <row r="6" spans="1:37" ht="6" customHeight="1" x14ac:dyDescent="0.25">
      <c r="A6" s="180"/>
      <c r="B6" s="13"/>
      <c r="C6" s="14"/>
      <c r="D6" s="14"/>
      <c r="E6" s="14"/>
      <c r="F6" s="14"/>
      <c r="G6" s="14"/>
      <c r="H6" s="14"/>
      <c r="I6" s="14"/>
      <c r="J6" s="14"/>
      <c r="K6" s="14"/>
      <c r="L6" s="14"/>
      <c r="M6" s="14"/>
      <c r="N6" s="14"/>
      <c r="O6" s="14"/>
      <c r="P6" s="14"/>
      <c r="Q6" s="14"/>
      <c r="R6" s="14"/>
      <c r="S6" s="14"/>
      <c r="T6" s="14"/>
      <c r="U6" s="14"/>
      <c r="V6" s="14"/>
      <c r="W6" s="13"/>
      <c r="X6" s="11"/>
    </row>
    <row r="7" spans="1:37" ht="15.75" x14ac:dyDescent="0.25">
      <c r="A7" s="180"/>
      <c r="B7" s="13"/>
      <c r="C7" s="14"/>
      <c r="D7" s="14"/>
      <c r="E7" s="14"/>
      <c r="F7" s="15" t="s">
        <v>37</v>
      </c>
      <c r="G7" s="13"/>
      <c r="H7" s="13"/>
      <c r="I7" s="13"/>
      <c r="J7" s="13"/>
      <c r="K7" s="13"/>
      <c r="L7" s="13"/>
      <c r="M7" s="13"/>
      <c r="N7" s="13"/>
      <c r="O7" s="13"/>
      <c r="P7" s="13"/>
      <c r="Q7" s="13"/>
      <c r="R7" s="121" t="s">
        <v>50</v>
      </c>
      <c r="S7" s="121"/>
      <c r="T7" s="121"/>
      <c r="U7" s="120"/>
      <c r="V7" s="42" t="str">
        <f>IF('Anexo II'!V7="","",'Anexo II'!V7)</f>
        <v>C</v>
      </c>
      <c r="W7" s="20"/>
      <c r="X7" s="11"/>
    </row>
    <row r="8" spans="1:37" ht="6" customHeight="1" x14ac:dyDescent="0.25">
      <c r="A8" s="180"/>
      <c r="B8" s="13"/>
      <c r="C8" s="14"/>
      <c r="D8" s="14"/>
      <c r="E8" s="14"/>
      <c r="F8" s="13"/>
      <c r="G8" s="13"/>
      <c r="H8" s="13"/>
      <c r="I8" s="13"/>
      <c r="J8" s="13"/>
      <c r="K8" s="13"/>
      <c r="L8" s="13"/>
      <c r="M8" s="13"/>
      <c r="N8" s="13"/>
      <c r="O8" s="13"/>
      <c r="P8" s="13"/>
      <c r="Q8" s="13"/>
      <c r="R8" s="20"/>
      <c r="S8" s="20"/>
      <c r="T8" s="20"/>
      <c r="U8" s="20"/>
      <c r="V8" s="20"/>
      <c r="W8" s="20"/>
      <c r="X8" s="11"/>
    </row>
    <row r="9" spans="1:37" x14ac:dyDescent="0.25">
      <c r="A9" s="180"/>
      <c r="B9" s="13"/>
      <c r="C9" s="14"/>
      <c r="D9" s="14"/>
      <c r="E9" s="14"/>
      <c r="F9" s="14" t="s">
        <v>7</v>
      </c>
      <c r="G9" s="14"/>
      <c r="H9" s="130" t="str">
        <f>IF('Anexo I'!H9:O9="","",'Anexo I'!H9:O9)</f>
        <v>Agência Reguladora de Águas, Energia e Saneamento Básico do Distrito Federal</v>
      </c>
      <c r="I9" s="131"/>
      <c r="J9" s="131"/>
      <c r="K9" s="131"/>
      <c r="L9" s="131"/>
      <c r="M9" s="131"/>
      <c r="N9" s="131"/>
      <c r="O9" s="132"/>
      <c r="P9" s="121" t="s">
        <v>10</v>
      </c>
      <c r="Q9" s="120"/>
      <c r="R9" s="123" t="str">
        <f>IF('Anexo I'!R9:V9="","",'Anexo I'!R9:V9)</f>
        <v>35.507/2014</v>
      </c>
      <c r="S9" s="124"/>
      <c r="T9" s="124"/>
      <c r="U9" s="124"/>
      <c r="V9" s="125"/>
      <c r="W9" s="13"/>
      <c r="X9" s="11"/>
    </row>
    <row r="10" spans="1:37" ht="6" customHeight="1" x14ac:dyDescent="0.25">
      <c r="A10" s="180"/>
      <c r="B10" s="13"/>
      <c r="C10" s="14"/>
      <c r="D10" s="14"/>
      <c r="E10" s="14"/>
      <c r="F10" s="14"/>
      <c r="G10" s="14"/>
      <c r="H10" s="14"/>
      <c r="I10" s="14"/>
      <c r="J10" s="14"/>
      <c r="K10" s="14"/>
      <c r="L10" s="14"/>
      <c r="M10" s="14"/>
      <c r="N10" s="14"/>
      <c r="O10" s="14"/>
      <c r="P10" s="21"/>
      <c r="Q10" s="21"/>
      <c r="R10" s="13"/>
      <c r="S10" s="13"/>
      <c r="T10" s="13"/>
      <c r="U10" s="13"/>
      <c r="V10" s="13"/>
      <c r="W10" s="13"/>
      <c r="X10" s="11"/>
    </row>
    <row r="11" spans="1:37" x14ac:dyDescent="0.25">
      <c r="A11" s="180"/>
      <c r="B11" s="13"/>
      <c r="C11" s="14"/>
      <c r="D11" s="14"/>
      <c r="E11" s="14"/>
      <c r="F11" s="14" t="s">
        <v>77</v>
      </c>
      <c r="G11" s="14"/>
      <c r="H11" s="130" t="str">
        <f>IF('Anexo I'!H11:O11="","",'Anexo I'!H11:O11)</f>
        <v>Conselho de Recursos Hídricos do Distrito Federal</v>
      </c>
      <c r="I11" s="131"/>
      <c r="J11" s="131"/>
      <c r="K11" s="131"/>
      <c r="L11" s="131"/>
      <c r="M11" s="131"/>
      <c r="N11" s="131"/>
      <c r="O11" s="132"/>
      <c r="P11" s="121" t="s">
        <v>8</v>
      </c>
      <c r="Q11" s="120"/>
      <c r="R11" s="123" t="s">
        <v>31</v>
      </c>
      <c r="S11" s="124"/>
      <c r="T11" s="124"/>
      <c r="U11" s="124"/>
      <c r="V11" s="125"/>
      <c r="W11" s="13"/>
      <c r="X11" s="11"/>
    </row>
    <row r="12" spans="1:37" ht="15" customHeight="1" x14ac:dyDescent="0.25">
      <c r="A12" s="180"/>
      <c r="C12" s="13"/>
      <c r="D12" s="13"/>
      <c r="E12" s="13"/>
      <c r="F12" s="13"/>
      <c r="G12" s="13"/>
      <c r="H12" s="13"/>
      <c r="I12" s="13"/>
      <c r="J12" s="13"/>
      <c r="K12" s="13"/>
      <c r="L12" s="13"/>
      <c r="M12" s="13"/>
      <c r="N12" s="13"/>
      <c r="O12" s="13"/>
      <c r="P12" s="13"/>
      <c r="Q12" s="13"/>
      <c r="R12" s="13"/>
      <c r="S12" s="13"/>
      <c r="T12" s="13"/>
      <c r="U12" s="13"/>
      <c r="V12" s="13"/>
      <c r="W12" s="25"/>
    </row>
    <row r="13" spans="1:37" ht="15" customHeight="1" x14ac:dyDescent="0.25">
      <c r="A13" s="180"/>
      <c r="B13" s="25"/>
      <c r="C13" s="25"/>
      <c r="D13" s="186" t="s">
        <v>164</v>
      </c>
      <c r="E13" s="186"/>
      <c r="F13" s="186"/>
      <c r="G13" s="13"/>
      <c r="H13" s="181" t="s">
        <v>158</v>
      </c>
      <c r="I13" s="181"/>
      <c r="J13" s="181"/>
      <c r="K13" s="181"/>
      <c r="L13" s="181"/>
      <c r="M13" s="181"/>
      <c r="N13" s="38"/>
      <c r="O13" s="183" t="s">
        <v>162</v>
      </c>
      <c r="P13" s="185" t="s">
        <v>166</v>
      </c>
      <c r="Q13" s="185"/>
      <c r="R13" s="24"/>
      <c r="S13" s="25"/>
      <c r="T13" s="24"/>
      <c r="U13" s="24"/>
      <c r="V13" s="13"/>
      <c r="W13" s="25"/>
      <c r="AK13" s="24"/>
    </row>
    <row r="14" spans="1:37" ht="15" customHeight="1" x14ac:dyDescent="0.25">
      <c r="A14" s="180"/>
      <c r="B14" s="25"/>
      <c r="C14" s="25"/>
      <c r="D14" s="186"/>
      <c r="E14" s="186"/>
      <c r="F14" s="186"/>
      <c r="G14" s="13"/>
      <c r="H14" s="182"/>
      <c r="I14" s="182"/>
      <c r="J14" s="182"/>
      <c r="K14" s="182"/>
      <c r="L14" s="182"/>
      <c r="M14" s="182"/>
      <c r="N14" s="39"/>
      <c r="O14" s="184"/>
      <c r="P14" s="40" t="s">
        <v>156</v>
      </c>
      <c r="Q14" s="40" t="s">
        <v>157</v>
      </c>
      <c r="R14" s="24"/>
      <c r="S14" s="25"/>
      <c r="T14" s="24"/>
      <c r="U14" s="24"/>
      <c r="V14" s="13"/>
      <c r="W14" s="25"/>
      <c r="AK14" s="24"/>
    </row>
    <row r="15" spans="1:37" ht="6" customHeight="1" x14ac:dyDescent="0.25">
      <c r="A15" s="180"/>
      <c r="B15" s="25"/>
      <c r="C15" s="25"/>
      <c r="D15" s="186"/>
      <c r="E15" s="186"/>
      <c r="F15" s="186"/>
      <c r="G15" s="13"/>
      <c r="H15" s="31"/>
      <c r="I15" s="31"/>
      <c r="J15" s="31"/>
      <c r="K15" s="31"/>
      <c r="L15" s="31"/>
      <c r="M15" s="31"/>
      <c r="N15" s="25"/>
      <c r="O15" s="26"/>
      <c r="P15" s="24"/>
      <c r="Q15" s="24"/>
      <c r="R15" s="24"/>
      <c r="S15" s="25"/>
      <c r="T15" s="24"/>
      <c r="U15" s="24"/>
      <c r="V15" s="13"/>
      <c r="W15" s="25"/>
      <c r="AK15" s="24"/>
    </row>
    <row r="16" spans="1:37" ht="16.5" customHeight="1" x14ac:dyDescent="0.25">
      <c r="A16" s="180"/>
      <c r="B16" s="25"/>
      <c r="C16" s="25"/>
      <c r="D16" s="186"/>
      <c r="E16" s="186"/>
      <c r="F16" s="186"/>
      <c r="G16" s="41" t="s">
        <v>167</v>
      </c>
      <c r="H16" s="24" t="s">
        <v>92</v>
      </c>
      <c r="I16" s="24"/>
      <c r="J16" s="24"/>
      <c r="K16" s="24"/>
      <c r="L16" s="24"/>
      <c r="M16" s="24"/>
      <c r="N16" s="25"/>
      <c r="O16" s="26" t="str">
        <f>IF('Anexo II'!$V$7="","","Sim")</f>
        <v>Sim</v>
      </c>
      <c r="P16" s="27">
        <f>IF($V$7="","",IF($V$7="A",'Níveis por Tipologia'!D4,IF($V$7="B",'Níveis por Tipologia'!E4,IF($V$7="C",'Níveis por Tipologia'!F4,'Níveis por Tipologia'!G4))))</f>
        <v>4</v>
      </c>
      <c r="Q16" s="53">
        <v>4</v>
      </c>
      <c r="R16" s="28"/>
      <c r="S16" s="46" t="str">
        <f>IF($V$7="","",IF(Q16="","Definir o nível de exigência!",IF(Q16&gt;=P16,"","O nível adotado é menor que o exigido!")))</f>
        <v/>
      </c>
      <c r="T16" s="25"/>
      <c r="U16" s="24"/>
      <c r="V16" s="13"/>
      <c r="W16" s="25"/>
      <c r="AK16" s="24"/>
    </row>
    <row r="17" spans="1:37" ht="16.5" customHeight="1" x14ac:dyDescent="0.25">
      <c r="A17" s="180"/>
      <c r="B17" s="25"/>
      <c r="C17" s="25"/>
      <c r="D17" s="186"/>
      <c r="E17" s="186"/>
      <c r="F17" s="186"/>
      <c r="G17" s="41" t="s">
        <v>168</v>
      </c>
      <c r="H17" s="24" t="s">
        <v>94</v>
      </c>
      <c r="I17" s="24"/>
      <c r="J17" s="24"/>
      <c r="K17" s="24"/>
      <c r="L17" s="24"/>
      <c r="M17" s="24"/>
      <c r="N17" s="25"/>
      <c r="O17" s="26" t="str">
        <f>IF('Anexo II'!$V$7="","","Sim")</f>
        <v>Sim</v>
      </c>
      <c r="P17" s="27">
        <f>IF($V$7="","",IF($V$7="A",'Níveis por Tipologia'!D5,IF($V$7="B",'Níveis por Tipologia'!E5,IF($V$7="C",'Níveis por Tipologia'!F5,'Níveis por Tipologia'!G5))))</f>
        <v>4</v>
      </c>
      <c r="Q17" s="53">
        <v>4</v>
      </c>
      <c r="R17" s="28"/>
      <c r="S17" s="46" t="str">
        <f>IF($V$7="","",IF(Q17="","Definir o nível de exigência!",IF(Q17&gt;=P17,"","O nível adotado é menor que o exigido!")))</f>
        <v/>
      </c>
      <c r="T17" s="25"/>
      <c r="U17" s="24"/>
      <c r="V17" s="13"/>
      <c r="W17" s="25"/>
      <c r="AK17" s="24"/>
    </row>
    <row r="18" spans="1:37" ht="16.5" customHeight="1" x14ac:dyDescent="0.25">
      <c r="A18" s="180"/>
      <c r="B18" s="25"/>
      <c r="C18" s="25"/>
      <c r="D18" s="186"/>
      <c r="E18" s="186"/>
      <c r="F18" s="186"/>
      <c r="G18" s="41" t="s">
        <v>169</v>
      </c>
      <c r="H18" s="24" t="s">
        <v>96</v>
      </c>
      <c r="I18" s="24"/>
      <c r="J18" s="24"/>
      <c r="K18" s="24"/>
      <c r="L18" s="24"/>
      <c r="M18" s="24"/>
      <c r="N18" s="25"/>
      <c r="O18" s="53" t="s">
        <v>159</v>
      </c>
      <c r="P18" s="27">
        <f>IF($V$7="","",IF($V$7="A",'Níveis por Tipologia'!D6,IF($V$7="B",'Níveis por Tipologia'!E6,IF($V$7="C",'Níveis por Tipologia'!F6,'Níveis por Tipologia'!G6))))</f>
        <v>2</v>
      </c>
      <c r="Q18" s="53">
        <v>2</v>
      </c>
      <c r="R18" s="28" t="str">
        <f>IF($V$7="","",IF($V$7="A",'Níveis por Tipologia'!L6,IF($V$7="B",'Níveis por Tipologia'!M6,IF($V$7="C",'Níveis por Tipologia'!N6,'Níveis por Tipologia'!O6))))</f>
        <v>Não</v>
      </c>
      <c r="S18" s="46" t="str">
        <f>IF(R18="","",IF(O18="","Informar se a variável será avaliada!",IF(AND(O18="Não",OR($V$7="C",$V$7="D")),"Avaliação obrigatória p/ a tipologia!",IF(O18="Não","",IF(O18="","Definir o nível de exigência!",IF(Q18&gt;=P18,"","O nível adotado é menor que o exigido!"))))))</f>
        <v/>
      </c>
      <c r="T18" s="25"/>
      <c r="U18" s="24"/>
      <c r="V18" s="13"/>
      <c r="W18" s="25"/>
      <c r="AK18" s="24"/>
    </row>
    <row r="19" spans="1:37" ht="16.5" customHeight="1" x14ac:dyDescent="0.25">
      <c r="A19" s="180"/>
      <c r="B19" s="25"/>
      <c r="C19" s="25"/>
      <c r="D19" s="186"/>
      <c r="E19" s="186"/>
      <c r="F19" s="186"/>
      <c r="G19" s="41" t="s">
        <v>170</v>
      </c>
      <c r="H19" s="24" t="s">
        <v>98</v>
      </c>
      <c r="I19" s="24"/>
      <c r="J19" s="24"/>
      <c r="K19" s="24"/>
      <c r="L19" s="24"/>
      <c r="M19" s="24"/>
      <c r="N19" s="25"/>
      <c r="O19" s="26" t="str">
        <f>IF('Anexo II'!$V$7="","","Sim")</f>
        <v>Sim</v>
      </c>
      <c r="P19" s="27">
        <f>IF($V$7="","",IF($V$7="A",'Níveis por Tipologia'!D7,IF($V$7="B",'Níveis por Tipologia'!E7,IF($V$7="C",'Níveis por Tipologia'!F7,'Níveis por Tipologia'!G7))))</f>
        <v>4</v>
      </c>
      <c r="Q19" s="53">
        <v>4</v>
      </c>
      <c r="R19" s="28"/>
      <c r="S19" s="46" t="str">
        <f>IF($V$7="","",IF(Q19="","Definir o nível de exigência!",IF(Q19&gt;=P19,"","O nível adotado é menor que o exigido!")))</f>
        <v/>
      </c>
      <c r="T19" s="25"/>
      <c r="U19" s="24"/>
      <c r="V19" s="13"/>
      <c r="W19" s="25"/>
      <c r="AK19" s="24"/>
    </row>
    <row r="20" spans="1:37" ht="16.5" customHeight="1" x14ac:dyDescent="0.25">
      <c r="A20" s="180"/>
      <c r="B20" s="25"/>
      <c r="C20" s="25"/>
      <c r="D20" s="186"/>
      <c r="E20" s="186"/>
      <c r="F20" s="186"/>
      <c r="G20" s="41" t="s">
        <v>171</v>
      </c>
      <c r="H20" s="24" t="s">
        <v>100</v>
      </c>
      <c r="I20" s="24"/>
      <c r="J20" s="24"/>
      <c r="K20" s="24"/>
      <c r="L20" s="24"/>
      <c r="M20" s="24"/>
      <c r="N20" s="25"/>
      <c r="O20" s="26" t="str">
        <f>IF('Anexo II'!$V$7="","","Sim")</f>
        <v>Sim</v>
      </c>
      <c r="P20" s="27">
        <f>IF($V$7="","",IF($V$7="A",'Níveis por Tipologia'!D8,IF($V$7="B",'Níveis por Tipologia'!E8,IF($V$7="C",'Níveis por Tipologia'!F8,'Níveis por Tipologia'!G8))))</f>
        <v>4</v>
      </c>
      <c r="Q20" s="53">
        <v>4</v>
      </c>
      <c r="R20" s="28"/>
      <c r="S20" s="46" t="str">
        <f>IF($V$7="","",IF(Q20="","Definir o nível de exigência!",IF(Q20&gt;=P20,"","O nível adotado é menor que o exigido!")))</f>
        <v/>
      </c>
      <c r="T20" s="25"/>
      <c r="U20" s="24"/>
      <c r="V20" s="13"/>
      <c r="W20" s="25"/>
      <c r="AK20" s="24"/>
    </row>
    <row r="21" spans="1:37" ht="16.5" customHeight="1" x14ac:dyDescent="0.25">
      <c r="A21" s="180"/>
      <c r="B21" s="25"/>
      <c r="C21" s="25"/>
      <c r="D21" s="186"/>
      <c r="E21" s="186"/>
      <c r="F21" s="186"/>
      <c r="G21" s="41" t="s">
        <v>172</v>
      </c>
      <c r="H21" s="24" t="s">
        <v>102</v>
      </c>
      <c r="I21" s="24"/>
      <c r="J21" s="24"/>
      <c r="K21" s="24"/>
      <c r="L21" s="24"/>
      <c r="M21" s="24"/>
      <c r="N21" s="25"/>
      <c r="O21" s="53" t="s">
        <v>159</v>
      </c>
      <c r="P21" s="27">
        <f>IF($V$7="","",IF($V$7="A",'Níveis por Tipologia'!D9,IF($V$7="B",'Níveis por Tipologia'!E9,IF($V$7="C",'Níveis por Tipologia'!F9,'Níveis por Tipologia'!G9))))</f>
        <v>2</v>
      </c>
      <c r="Q21" s="53">
        <v>2</v>
      </c>
      <c r="R21" s="28" t="str">
        <f>IF($V$7="","",IF($V$7="A",'Níveis por Tipologia'!L9,IF($V$7="B",'Níveis por Tipologia'!M9,IF($V$7="C",'Níveis por Tipologia'!N9,'Níveis por Tipologia'!O9))))</f>
        <v>Não</v>
      </c>
      <c r="S21" s="46" t="str">
        <f>IF(R21="","",IF(O21="","Informar se a variável será avaliada!",IF(AND(O21="Não",OR($V$7="C",$V$7="D")),"Avaliação obrigatória p/ a tipologia!",IF(O21="Não","",IF(O21="","Definir o nível de exigência!",IF(Q21&gt;=P21,"","O nível adotado é menor que o exigido!"))))))</f>
        <v/>
      </c>
      <c r="T21" s="25"/>
      <c r="U21" s="24"/>
      <c r="V21" s="13"/>
      <c r="W21" s="25"/>
      <c r="AK21" s="24"/>
    </row>
    <row r="22" spans="1:37" ht="16.5" customHeight="1" x14ac:dyDescent="0.25">
      <c r="A22" s="180"/>
      <c r="B22" s="25"/>
      <c r="C22" s="25"/>
      <c r="D22" s="186"/>
      <c r="E22" s="186"/>
      <c r="F22" s="186"/>
      <c r="G22" s="41" t="s">
        <v>173</v>
      </c>
      <c r="H22" s="24" t="s">
        <v>104</v>
      </c>
      <c r="I22" s="24"/>
      <c r="J22" s="24"/>
      <c r="K22" s="24"/>
      <c r="L22" s="24"/>
      <c r="M22" s="24"/>
      <c r="N22" s="25"/>
      <c r="O22" s="53" t="s">
        <v>159</v>
      </c>
      <c r="P22" s="27">
        <f>IF($V$7="","",IF($V$7="A",'Níveis por Tipologia'!D10,IF($V$7="B",'Níveis por Tipologia'!E10,IF($V$7="C",'Níveis por Tipologia'!F10,'Níveis por Tipologia'!G10))))</f>
        <v>2</v>
      </c>
      <c r="Q22" s="53">
        <v>2</v>
      </c>
      <c r="R22" s="28" t="str">
        <f>IF($V$7="","",IF($V$7="A",'Níveis por Tipologia'!L10,IF($V$7="B",'Níveis por Tipologia'!M10,IF($V$7="C",'Níveis por Tipologia'!N10,'Níveis por Tipologia'!O10))))</f>
        <v>Não</v>
      </c>
      <c r="S22" s="46" t="str">
        <f>IF(R22="","",IF(O22="","Informar se a variável será avaliada!",IF(AND(O22="Não",$V$7="D"),"Avaliação obrigatória p/ a tipologia!",IF(O22="Não","",IF(O22="","Definir o nível de exigência!",IF(Q22&gt;=P22,"","O nível adotado é menor que o exigido!"))))))</f>
        <v/>
      </c>
      <c r="T22" s="25"/>
      <c r="U22" s="24"/>
      <c r="V22" s="13"/>
      <c r="W22" s="25"/>
      <c r="AK22" s="24"/>
    </row>
    <row r="23" spans="1:37" ht="16.5" customHeight="1" x14ac:dyDescent="0.25">
      <c r="A23" s="180"/>
      <c r="B23" s="25"/>
      <c r="C23" s="25"/>
      <c r="D23" s="186"/>
      <c r="E23" s="186"/>
      <c r="F23" s="186"/>
      <c r="G23" s="41" t="s">
        <v>174</v>
      </c>
      <c r="H23" s="24" t="s">
        <v>106</v>
      </c>
      <c r="I23" s="24"/>
      <c r="J23" s="24"/>
      <c r="K23" s="24"/>
      <c r="L23" s="24"/>
      <c r="M23" s="24"/>
      <c r="N23" s="25"/>
      <c r="O23" s="26" t="str">
        <f>IF('Anexo II'!$V$7="","","Sim")</f>
        <v>Sim</v>
      </c>
      <c r="P23" s="27">
        <f>IF($V$7="","",IF($V$7="A",'Níveis por Tipologia'!D11,IF($V$7="B",'Níveis por Tipologia'!E11,IF($V$7="C",'Níveis por Tipologia'!F11,'Níveis por Tipologia'!G11))))</f>
        <v>2</v>
      </c>
      <c r="Q23" s="53">
        <v>2</v>
      </c>
      <c r="R23" s="28"/>
      <c r="S23" s="46" t="str">
        <f>IF($V$7="","",IF(Q23="","Definir o nível de exigência!",IF(Q23&gt;=P23,"","O nível adotado é menor que o exigido!")))</f>
        <v/>
      </c>
      <c r="T23" s="25"/>
      <c r="U23" s="24"/>
      <c r="V23" s="13"/>
      <c r="W23" s="25"/>
      <c r="AK23" s="24"/>
    </row>
    <row r="24" spans="1:37" ht="16.5" customHeight="1" x14ac:dyDescent="0.25">
      <c r="A24" s="180"/>
      <c r="B24" s="25"/>
      <c r="C24" s="25"/>
      <c r="D24" s="186"/>
      <c r="E24" s="186"/>
      <c r="F24" s="186"/>
      <c r="G24" s="41" t="s">
        <v>175</v>
      </c>
      <c r="H24" s="24" t="s">
        <v>108</v>
      </c>
      <c r="I24" s="24"/>
      <c r="J24" s="24"/>
      <c r="K24" s="24"/>
      <c r="L24" s="24"/>
      <c r="M24" s="24"/>
      <c r="N24" s="25"/>
      <c r="O24" s="26" t="str">
        <f>IF('Anexo II'!$V$7="","","Sim")</f>
        <v>Sim</v>
      </c>
      <c r="P24" s="27">
        <f>IF($V$7="","",IF($V$7="A",'Níveis por Tipologia'!D12,IF($V$7="B",'Níveis por Tipologia'!E12,IF($V$7="C",'Níveis por Tipologia'!F12,'Níveis por Tipologia'!G12))))</f>
        <v>2</v>
      </c>
      <c r="Q24" s="53">
        <v>2</v>
      </c>
      <c r="R24" s="28"/>
      <c r="S24" s="46" t="str">
        <f>IF($V$7="","",IF(Q24="","Definir o nível de exigência!",IF(Q24&gt;=P24,"","O nível adotado é menor que o exigido!")))</f>
        <v/>
      </c>
      <c r="T24" s="25"/>
      <c r="U24" s="24"/>
      <c r="V24" s="13"/>
      <c r="W24" s="25"/>
      <c r="AK24" s="24"/>
    </row>
    <row r="25" spans="1:37" ht="16.5" customHeight="1" x14ac:dyDescent="0.25">
      <c r="A25" s="180"/>
      <c r="B25" s="25"/>
      <c r="C25" s="25"/>
      <c r="D25" s="186"/>
      <c r="E25" s="186"/>
      <c r="F25" s="186"/>
      <c r="G25" s="41" t="s">
        <v>176</v>
      </c>
      <c r="H25" s="24" t="s">
        <v>110</v>
      </c>
      <c r="I25" s="24"/>
      <c r="J25" s="24"/>
      <c r="K25" s="24"/>
      <c r="L25" s="24"/>
      <c r="M25" s="24"/>
      <c r="N25" s="25"/>
      <c r="O25" s="26" t="str">
        <f>IF('Anexo II'!$V$7="","","Sim")</f>
        <v>Sim</v>
      </c>
      <c r="P25" s="27">
        <f>IF($V$7="","",IF($V$7="A",'Níveis por Tipologia'!D13,IF($V$7="B",'Níveis por Tipologia'!E13,IF($V$7="C",'Níveis por Tipologia'!F13,'Níveis por Tipologia'!G13))))</f>
        <v>2</v>
      </c>
      <c r="Q25" s="53">
        <v>2</v>
      </c>
      <c r="R25" s="28"/>
      <c r="S25" s="46" t="str">
        <f>IF($V$7="","",IF(Q25="","Definir o nível de exigência!",IF(Q25&gt;=P25,"","O nível adotado é menor que o exigido!")))</f>
        <v/>
      </c>
      <c r="T25" s="25"/>
      <c r="U25" s="24"/>
      <c r="V25" s="13"/>
      <c r="W25" s="25"/>
      <c r="AK25" s="24"/>
    </row>
    <row r="26" spans="1:37" ht="15" customHeight="1" thickBot="1" x14ac:dyDescent="0.3">
      <c r="A26" s="180"/>
      <c r="C26" s="32"/>
      <c r="D26" s="33"/>
      <c r="E26" s="33"/>
      <c r="F26" s="33"/>
      <c r="G26" s="33"/>
      <c r="H26" s="33"/>
      <c r="I26" s="33"/>
      <c r="J26" s="33"/>
      <c r="K26" s="33"/>
      <c r="L26" s="33"/>
      <c r="M26" s="33"/>
      <c r="N26" s="33"/>
      <c r="O26" s="33"/>
      <c r="P26" s="33"/>
      <c r="Q26" s="33"/>
      <c r="R26" s="36"/>
      <c r="S26" s="34"/>
      <c r="T26" s="33"/>
      <c r="U26" s="33"/>
      <c r="V26" s="32"/>
      <c r="W26" s="25"/>
    </row>
    <row r="27" spans="1:37" ht="15" customHeight="1" thickTop="1" x14ac:dyDescent="0.25">
      <c r="A27" s="180"/>
      <c r="C27" s="13"/>
      <c r="D27" s="24"/>
      <c r="E27" s="24"/>
      <c r="F27" s="24"/>
      <c r="G27" s="24"/>
      <c r="H27" s="24"/>
      <c r="I27" s="24"/>
      <c r="J27" s="24"/>
      <c r="K27" s="24"/>
      <c r="L27" s="24"/>
      <c r="M27" s="24"/>
      <c r="N27" s="24"/>
      <c r="O27" s="24"/>
      <c r="P27" s="24"/>
      <c r="Q27" s="24"/>
      <c r="R27" s="37"/>
      <c r="S27" s="29"/>
      <c r="T27" s="24"/>
      <c r="U27" s="24"/>
      <c r="V27" s="13"/>
      <c r="W27" s="25"/>
    </row>
    <row r="28" spans="1:37" ht="15" customHeight="1" x14ac:dyDescent="0.25">
      <c r="A28" s="180"/>
      <c r="B28" s="25"/>
      <c r="C28" s="25"/>
      <c r="D28" s="186" t="s">
        <v>165</v>
      </c>
      <c r="E28" s="186"/>
      <c r="F28" s="186"/>
      <c r="G28" s="13"/>
      <c r="H28" s="181" t="s">
        <v>158</v>
      </c>
      <c r="I28" s="181"/>
      <c r="J28" s="181"/>
      <c r="K28" s="181"/>
      <c r="L28" s="181"/>
      <c r="M28" s="181"/>
      <c r="N28" s="38"/>
      <c r="O28" s="183" t="s">
        <v>162</v>
      </c>
      <c r="P28" s="185" t="s">
        <v>166</v>
      </c>
      <c r="Q28" s="185"/>
      <c r="R28" s="37"/>
      <c r="S28" s="30"/>
      <c r="T28" s="24"/>
      <c r="U28" s="24"/>
      <c r="V28" s="13"/>
      <c r="W28" s="25"/>
      <c r="AK28" s="24"/>
    </row>
    <row r="29" spans="1:37" ht="15" customHeight="1" x14ac:dyDescent="0.25">
      <c r="A29" s="180"/>
      <c r="B29" s="25"/>
      <c r="C29" s="25"/>
      <c r="D29" s="186"/>
      <c r="E29" s="186"/>
      <c r="F29" s="186"/>
      <c r="G29" s="13"/>
      <c r="H29" s="182"/>
      <c r="I29" s="182"/>
      <c r="J29" s="182"/>
      <c r="K29" s="182"/>
      <c r="L29" s="182"/>
      <c r="M29" s="182"/>
      <c r="N29" s="39"/>
      <c r="O29" s="184"/>
      <c r="P29" s="40" t="s">
        <v>156</v>
      </c>
      <c r="Q29" s="40" t="s">
        <v>157</v>
      </c>
      <c r="R29" s="37"/>
      <c r="S29" s="30"/>
      <c r="T29" s="24"/>
      <c r="U29" s="24"/>
      <c r="V29" s="13"/>
      <c r="W29" s="25"/>
      <c r="AK29" s="24"/>
    </row>
    <row r="30" spans="1:37" ht="6" customHeight="1" x14ac:dyDescent="0.25">
      <c r="A30" s="180"/>
      <c r="B30" s="25"/>
      <c r="C30" s="25"/>
      <c r="D30" s="186"/>
      <c r="E30" s="186"/>
      <c r="F30" s="186"/>
      <c r="G30" s="13"/>
      <c r="H30" s="35"/>
      <c r="I30" s="35"/>
      <c r="J30" s="35"/>
      <c r="K30" s="35"/>
      <c r="L30" s="35"/>
      <c r="M30" s="35"/>
      <c r="N30" s="25"/>
      <c r="O30" s="26"/>
      <c r="P30" s="24"/>
      <c r="Q30" s="24"/>
      <c r="R30" s="37"/>
      <c r="S30" s="30"/>
      <c r="T30" s="24"/>
      <c r="U30" s="24"/>
      <c r="V30" s="13"/>
      <c r="W30" s="25"/>
      <c r="AK30" s="24"/>
    </row>
    <row r="31" spans="1:37" ht="16.5" customHeight="1" x14ac:dyDescent="0.25">
      <c r="A31" s="180"/>
      <c r="B31" s="25"/>
      <c r="C31" s="25"/>
      <c r="D31" s="186"/>
      <c r="E31" s="186"/>
      <c r="F31" s="186"/>
      <c r="G31" s="21" t="s">
        <v>177</v>
      </c>
      <c r="H31" s="24" t="s">
        <v>112</v>
      </c>
      <c r="I31" s="24"/>
      <c r="J31" s="24"/>
      <c r="K31" s="24"/>
      <c r="L31" s="24"/>
      <c r="M31" s="24"/>
      <c r="N31" s="25"/>
      <c r="O31" s="26" t="str">
        <f>IF('Anexo II'!$V$7="","","Sim")</f>
        <v>Sim</v>
      </c>
      <c r="P31" s="27">
        <f>IF($V$7="","",IF($V$7="A",'Níveis por Tipologia'!D14,IF($V$7="B",'Níveis por Tipologia'!E14,IF($V$7="C",'Níveis por Tipologia'!F14,'Níveis por Tipologia'!G14))))</f>
        <v>3</v>
      </c>
      <c r="Q31" s="53">
        <v>3</v>
      </c>
      <c r="R31" s="28"/>
      <c r="S31" s="47" t="str">
        <f>IF($V$7="","",IF(Q31="","Definir o nível de exigência!",IF(Q31&gt;=P31,"","O nível adotado é menor que o exigido!")))</f>
        <v/>
      </c>
      <c r="T31" s="25"/>
      <c r="U31" s="24"/>
      <c r="V31" s="13"/>
      <c r="W31" s="25"/>
      <c r="AK31" s="24"/>
    </row>
    <row r="32" spans="1:37" ht="16.5" customHeight="1" x14ac:dyDescent="0.25">
      <c r="A32" s="180"/>
      <c r="B32" s="25"/>
      <c r="C32" s="25"/>
      <c r="D32" s="186"/>
      <c r="E32" s="186"/>
      <c r="F32" s="186"/>
      <c r="G32" s="21" t="s">
        <v>178</v>
      </c>
      <c r="H32" s="24" t="s">
        <v>114</v>
      </c>
      <c r="I32" s="24"/>
      <c r="J32" s="24"/>
      <c r="K32" s="24"/>
      <c r="L32" s="24"/>
      <c r="M32" s="24"/>
      <c r="N32" s="25"/>
      <c r="O32" s="26" t="str">
        <f>IF('Anexo II'!$V$7="","","Sim")</f>
        <v>Sim</v>
      </c>
      <c r="P32" s="27">
        <f>IF($V$7="","",IF($V$7="A",'Níveis por Tipologia'!D15,IF($V$7="B",'Níveis por Tipologia'!E15,IF($V$7="C",'Níveis por Tipologia'!F15,'Níveis por Tipologia'!G15))))</f>
        <v>3</v>
      </c>
      <c r="Q32" s="53">
        <v>3</v>
      </c>
      <c r="R32" s="28"/>
      <c r="S32" s="47" t="str">
        <f>IF($V$7="","",IF(Q32="","Definir o nível de exigência!",IF(Q32&gt;=P32,"","O nível adotado é menor que o exigido!")))</f>
        <v/>
      </c>
      <c r="T32" s="25"/>
      <c r="U32" s="24"/>
      <c r="V32" s="13"/>
      <c r="W32" s="25"/>
      <c r="AK32" s="24"/>
    </row>
    <row r="33" spans="1:37" ht="16.5" customHeight="1" x14ac:dyDescent="0.25">
      <c r="A33" s="180"/>
      <c r="B33" s="25"/>
      <c r="C33" s="25"/>
      <c r="D33" s="186"/>
      <c r="E33" s="186"/>
      <c r="F33" s="186"/>
      <c r="G33" s="21" t="s">
        <v>179</v>
      </c>
      <c r="H33" s="24" t="s">
        <v>116</v>
      </c>
      <c r="I33" s="24"/>
      <c r="J33" s="24"/>
      <c r="K33" s="24"/>
      <c r="L33" s="24"/>
      <c r="M33" s="24"/>
      <c r="N33" s="25"/>
      <c r="O33" s="26" t="str">
        <f>IF('Anexo II'!$V$7="","","Sim")</f>
        <v>Sim</v>
      </c>
      <c r="P33" s="27">
        <f>IF($V$7="","",IF($V$7="A",'Níveis por Tipologia'!D16,IF($V$7="B",'Níveis por Tipologia'!E16,IF($V$7="C",'Níveis por Tipologia'!F16,'Níveis por Tipologia'!G16))))</f>
        <v>3</v>
      </c>
      <c r="Q33" s="53">
        <v>3</v>
      </c>
      <c r="R33" s="28"/>
      <c r="S33" s="47" t="str">
        <f>IF($V$7="","",IF(Q33="","Definir o nível de exigência!",IF(Q33&gt;=P33,"","O nível adotado é menor que o exigido!")))</f>
        <v/>
      </c>
      <c r="T33" s="25"/>
      <c r="U33" s="24"/>
      <c r="V33" s="13"/>
      <c r="W33" s="25"/>
      <c r="AK33" s="24"/>
    </row>
    <row r="34" spans="1:37" ht="16.5" customHeight="1" x14ac:dyDescent="0.25">
      <c r="A34" s="180"/>
      <c r="B34" s="25"/>
      <c r="C34" s="25"/>
      <c r="D34" s="186"/>
      <c r="E34" s="186"/>
      <c r="F34" s="186"/>
      <c r="G34" s="21" t="s">
        <v>180</v>
      </c>
      <c r="H34" s="24" t="s">
        <v>118</v>
      </c>
      <c r="I34" s="24"/>
      <c r="J34" s="24"/>
      <c r="K34" s="24"/>
      <c r="L34" s="24"/>
      <c r="M34" s="24"/>
      <c r="N34" s="25"/>
      <c r="O34" s="53" t="s">
        <v>159</v>
      </c>
      <c r="P34" s="27">
        <f>IF($V$7="","",IF($V$7="A",'Níveis por Tipologia'!D17,IF($V$7="B",'Níveis por Tipologia'!E17,IF($V$7="C",'Níveis por Tipologia'!F17,'Níveis por Tipologia'!G17))))</f>
        <v>4</v>
      </c>
      <c r="Q34" s="53">
        <v>4</v>
      </c>
      <c r="R34" s="28" t="str">
        <f>IF($V$7="","",IF($V$7="A",'Níveis por Tipologia'!L17,IF($V$7="B",'Níveis por Tipologia'!M17,IF($V$7="C",'Níveis por Tipologia'!N17,'Níveis por Tipologia'!O17))))</f>
        <v>Não</v>
      </c>
      <c r="S34" s="47" t="str">
        <f>IF(R34="","",IF(O34="","Informar se a variável será avaliada!",IF(AND(O34="Não",OR($V$7="B",$V$7="C",$V$7="D")),"Avaliação obrigatória p/ a tipologia!",IF(O34="Não","",IF(O34="","Definir o nível de exigência!",IF(Q34&gt;=P34,"","O nível adotado é menor que o exigido!"))))))</f>
        <v/>
      </c>
      <c r="T34" s="25"/>
      <c r="U34" s="24"/>
      <c r="V34" s="13"/>
      <c r="W34" s="25"/>
      <c r="AK34" s="24"/>
    </row>
    <row r="35" spans="1:37" ht="16.5" customHeight="1" x14ac:dyDescent="0.25">
      <c r="A35" s="180"/>
      <c r="B35" s="25"/>
      <c r="C35" s="25"/>
      <c r="D35" s="186"/>
      <c r="E35" s="186"/>
      <c r="F35" s="186"/>
      <c r="G35" s="21" t="s">
        <v>181</v>
      </c>
      <c r="H35" s="24" t="s">
        <v>120</v>
      </c>
      <c r="I35" s="24"/>
      <c r="J35" s="24"/>
      <c r="K35" s="24"/>
      <c r="L35" s="24"/>
      <c r="M35" s="24"/>
      <c r="N35" s="25"/>
      <c r="O35" s="53" t="s">
        <v>159</v>
      </c>
      <c r="P35" s="27">
        <f>IF($V$7="","",IF($V$7="A",'Níveis por Tipologia'!D18,IF($V$7="B",'Níveis por Tipologia'!E18,IF($V$7="C",'Níveis por Tipologia'!F18,'Níveis por Tipologia'!G18))))</f>
        <v>2</v>
      </c>
      <c r="Q35" s="53">
        <v>2</v>
      </c>
      <c r="R35" s="28" t="str">
        <f>IF($V$7="","",IF($V$7="A",'Níveis por Tipologia'!L18,IF($V$7="B",'Níveis por Tipologia'!M18,IF($V$7="C",'Níveis por Tipologia'!N18,'Níveis por Tipologia'!O18))))</f>
        <v>Não</v>
      </c>
      <c r="S35" s="47" t="str">
        <f>IF(R35="","",IF(O35="","Informar se a variável será avaliada!",IF(AND(O35="Não",OR($V$7="C",$V$7="D")),"Avaliação obrigatória p/ a tipologia!",IF(O35="Não","",IF(O35="","Definir o nível de exigência!",IF(Q35&gt;=P35,"","O nível adotado é menor que o exigido!"))))))</f>
        <v/>
      </c>
      <c r="T35" s="25"/>
      <c r="U35" s="24"/>
      <c r="V35" s="13"/>
      <c r="W35" s="25"/>
      <c r="AK35" s="24"/>
    </row>
    <row r="36" spans="1:37" ht="16.5" customHeight="1" x14ac:dyDescent="0.25">
      <c r="A36" s="180"/>
      <c r="B36" s="25"/>
      <c r="C36" s="25"/>
      <c r="D36" s="186"/>
      <c r="E36" s="186"/>
      <c r="F36" s="186"/>
      <c r="G36" s="21" t="s">
        <v>182</v>
      </c>
      <c r="H36" s="24" t="s">
        <v>122</v>
      </c>
      <c r="I36" s="24"/>
      <c r="J36" s="24"/>
      <c r="K36" s="24"/>
      <c r="L36" s="24"/>
      <c r="M36" s="24"/>
      <c r="N36" s="25"/>
      <c r="O36" s="53" t="s">
        <v>159</v>
      </c>
      <c r="P36" s="27">
        <f>IF($V$7="","",IF($V$7="A",'Níveis por Tipologia'!D19,IF($V$7="B",'Níveis por Tipologia'!E19,IF($V$7="C",'Níveis por Tipologia'!F19,'Níveis por Tipologia'!G19))))</f>
        <v>2</v>
      </c>
      <c r="Q36" s="53">
        <v>2</v>
      </c>
      <c r="R36" s="28" t="str">
        <f>IF($V$7="","",IF($V$7="A",'Níveis por Tipologia'!L19,IF($V$7="B",'Níveis por Tipologia'!M19,IF($V$7="C",'Níveis por Tipologia'!N19,'Níveis por Tipologia'!O19))))</f>
        <v>Sim</v>
      </c>
      <c r="S36" s="47" t="str">
        <f>IF(R36="","",IF(O36="","Informar se a variável será avaliada!",IF(AND(O36="Não",$V$7="D"),"Avaliação obrigatória p/ a tipologia!",IF(O36="Não","",IF(O36="","Definir o nível de exigência!",IF(Q36&gt;=P36,"","O nível adotado é menor que o exigido!"))))))</f>
        <v/>
      </c>
      <c r="T36" s="25"/>
      <c r="U36" s="24"/>
      <c r="V36" s="13"/>
      <c r="W36" s="25"/>
      <c r="AK36" s="24"/>
    </row>
    <row r="37" spans="1:37" ht="16.5" customHeight="1" x14ac:dyDescent="0.25">
      <c r="A37" s="180"/>
      <c r="B37" s="25"/>
      <c r="C37" s="25"/>
      <c r="D37" s="186"/>
      <c r="E37" s="186"/>
      <c r="F37" s="186"/>
      <c r="G37" s="21" t="s">
        <v>183</v>
      </c>
      <c r="H37" s="24" t="s">
        <v>124</v>
      </c>
      <c r="I37" s="24"/>
      <c r="J37" s="24"/>
      <c r="K37" s="24"/>
      <c r="L37" s="24"/>
      <c r="M37" s="24"/>
      <c r="N37" s="25"/>
      <c r="O37" s="53" t="s">
        <v>159</v>
      </c>
      <c r="P37" s="27">
        <f>IF($V$7="","",IF($V$7="A",'Níveis por Tipologia'!D20,IF($V$7="B",'Níveis por Tipologia'!E20,IF($V$7="C",'Níveis por Tipologia'!F20,'Níveis por Tipologia'!G20))))</f>
        <v>3</v>
      </c>
      <c r="Q37" s="53">
        <v>3</v>
      </c>
      <c r="R37" s="28" t="str">
        <f>IF($V$7="","",IF($V$7="A",'Níveis por Tipologia'!L20,IF($V$7="B",'Níveis por Tipologia'!M20,IF($V$7="C",'Níveis por Tipologia'!N20,'Níveis por Tipologia'!O20))))</f>
        <v>Não</v>
      </c>
      <c r="S37" s="47" t="str">
        <f>IF(R37="","",IF(O37="","Informar se a variável será avaliada!",IF(AND(O37="Não",OR($V$7="C",$V$7="D")),"Avaliação obrigatória p/ a tipologia!",IF(O37="Não","",IF(O37="","Definir o nível de exigência!",IF(Q37&gt;=P37,"","O nível adotado é menor que o exigido!"))))))</f>
        <v/>
      </c>
      <c r="T37" s="25"/>
      <c r="U37" s="24"/>
      <c r="V37" s="13"/>
      <c r="W37" s="25"/>
      <c r="AK37" s="24"/>
    </row>
    <row r="38" spans="1:37" ht="16.5" customHeight="1" x14ac:dyDescent="0.25">
      <c r="A38" s="180"/>
      <c r="B38" s="25"/>
      <c r="C38" s="25"/>
      <c r="D38" s="186"/>
      <c r="E38" s="186"/>
      <c r="F38" s="186"/>
      <c r="G38" s="21" t="s">
        <v>184</v>
      </c>
      <c r="H38" s="24" t="s">
        <v>126</v>
      </c>
      <c r="I38" s="24"/>
      <c r="J38" s="24"/>
      <c r="K38" s="24"/>
      <c r="L38" s="24"/>
      <c r="M38" s="24"/>
      <c r="N38" s="25"/>
      <c r="O38" s="53" t="s">
        <v>159</v>
      </c>
      <c r="P38" s="27">
        <f>IF($V$7="","",IF($V$7="A",'Níveis por Tipologia'!D21,IF($V$7="B",'Níveis por Tipologia'!E21,IF($V$7="C",'Níveis por Tipologia'!F21,'Níveis por Tipologia'!G21))))</f>
        <v>3</v>
      </c>
      <c r="Q38" s="53">
        <v>3</v>
      </c>
      <c r="R38" s="28" t="str">
        <f>IF($V$7="","",IF($V$7="A",'Níveis por Tipologia'!L21,IF($V$7="B",'Níveis por Tipologia'!M21,IF($V$7="C",'Níveis por Tipologia'!N21,'Níveis por Tipologia'!O21))))</f>
        <v>Não</v>
      </c>
      <c r="S38" s="47" t="str">
        <f>IF(R38="","",IF(O38="","Informar se a variável será avaliada!",IF(AND(O38="Não",OR($V$7="C",$V$7="D")),"Avaliação obrigatória p/ a tipologia!",IF(O38="Não","",IF(O38="","Definir o nível de exigência!",IF(Q38&gt;=P38,"","O nível adotado é menor que o exigido!"))))))</f>
        <v/>
      </c>
      <c r="T38" s="25"/>
      <c r="U38" s="24"/>
      <c r="V38" s="13"/>
      <c r="W38" s="25"/>
      <c r="AK38" s="24"/>
    </row>
    <row r="39" spans="1:37" ht="15" customHeight="1" thickBot="1" x14ac:dyDescent="0.3">
      <c r="A39" s="180"/>
      <c r="C39" s="32"/>
      <c r="D39" s="33"/>
      <c r="E39" s="33"/>
      <c r="F39" s="33"/>
      <c r="G39" s="33"/>
      <c r="H39" s="33"/>
      <c r="I39" s="33"/>
      <c r="J39" s="33"/>
      <c r="K39" s="33"/>
      <c r="L39" s="33"/>
      <c r="M39" s="33"/>
      <c r="N39" s="33"/>
      <c r="O39" s="33"/>
      <c r="P39" s="33"/>
      <c r="Q39" s="33"/>
      <c r="R39" s="36"/>
      <c r="S39" s="34"/>
      <c r="T39" s="33"/>
      <c r="U39" s="33"/>
      <c r="V39" s="32"/>
      <c r="W39" s="25"/>
    </row>
    <row r="40" spans="1:37" ht="15" customHeight="1" thickTop="1" x14ac:dyDescent="0.25">
      <c r="A40" s="180"/>
      <c r="C40" s="13"/>
      <c r="D40" s="24"/>
      <c r="E40" s="24"/>
      <c r="F40" s="24"/>
      <c r="G40" s="24"/>
      <c r="H40" s="24"/>
      <c r="I40" s="24"/>
      <c r="J40" s="24"/>
      <c r="K40" s="24"/>
      <c r="L40" s="24"/>
      <c r="M40" s="24"/>
      <c r="N40" s="24"/>
      <c r="O40" s="24"/>
      <c r="P40" s="24"/>
      <c r="Q40" s="24"/>
      <c r="R40" s="37"/>
      <c r="S40" s="29"/>
      <c r="T40" s="24"/>
      <c r="U40" s="24"/>
      <c r="V40" s="13"/>
      <c r="W40" s="25"/>
    </row>
    <row r="41" spans="1:37" ht="15" customHeight="1" x14ac:dyDescent="0.25">
      <c r="A41" s="180"/>
      <c r="B41" s="25"/>
      <c r="C41" s="25"/>
      <c r="D41" s="186" t="s">
        <v>198</v>
      </c>
      <c r="E41" s="186"/>
      <c r="F41" s="186"/>
      <c r="G41" s="13"/>
      <c r="H41" s="181" t="s">
        <v>158</v>
      </c>
      <c r="I41" s="181"/>
      <c r="J41" s="181"/>
      <c r="K41" s="181"/>
      <c r="L41" s="181"/>
      <c r="M41" s="181"/>
      <c r="N41" s="38"/>
      <c r="O41" s="183" t="s">
        <v>162</v>
      </c>
      <c r="P41" s="185" t="s">
        <v>166</v>
      </c>
      <c r="Q41" s="185"/>
      <c r="R41" s="37"/>
      <c r="S41" s="30"/>
      <c r="T41" s="24"/>
      <c r="U41" s="24"/>
      <c r="V41" s="13"/>
      <c r="W41" s="25"/>
      <c r="AK41" s="24"/>
    </row>
    <row r="42" spans="1:37" ht="15" customHeight="1" x14ac:dyDescent="0.25">
      <c r="A42" s="180"/>
      <c r="B42" s="25"/>
      <c r="C42" s="25"/>
      <c r="D42" s="186"/>
      <c r="E42" s="186"/>
      <c r="F42" s="186"/>
      <c r="G42" s="13"/>
      <c r="H42" s="182"/>
      <c r="I42" s="182"/>
      <c r="J42" s="182"/>
      <c r="K42" s="182"/>
      <c r="L42" s="182"/>
      <c r="M42" s="182"/>
      <c r="N42" s="39"/>
      <c r="O42" s="184"/>
      <c r="P42" s="40" t="s">
        <v>156</v>
      </c>
      <c r="Q42" s="40" t="s">
        <v>157</v>
      </c>
      <c r="R42" s="37"/>
      <c r="S42" s="30"/>
      <c r="T42" s="24"/>
      <c r="U42" s="24"/>
      <c r="V42" s="13"/>
      <c r="W42" s="25"/>
      <c r="AK42" s="24"/>
    </row>
    <row r="43" spans="1:37" ht="6" customHeight="1" x14ac:dyDescent="0.25">
      <c r="A43" s="180"/>
      <c r="B43" s="25"/>
      <c r="C43" s="25"/>
      <c r="D43" s="186"/>
      <c r="E43" s="186"/>
      <c r="F43" s="186"/>
      <c r="G43" s="13"/>
      <c r="H43" s="35"/>
      <c r="I43" s="35"/>
      <c r="J43" s="35"/>
      <c r="K43" s="35"/>
      <c r="L43" s="35"/>
      <c r="M43" s="35"/>
      <c r="N43" s="25"/>
      <c r="O43" s="26"/>
      <c r="P43" s="24"/>
      <c r="Q43" s="24"/>
      <c r="R43" s="37"/>
      <c r="S43" s="30"/>
      <c r="T43" s="24"/>
      <c r="U43" s="24"/>
      <c r="V43" s="13"/>
      <c r="W43" s="25"/>
      <c r="AK43" s="24"/>
    </row>
    <row r="44" spans="1:37" ht="16.5" customHeight="1" x14ac:dyDescent="0.25">
      <c r="A44" s="180"/>
      <c r="B44" s="25"/>
      <c r="C44" s="25"/>
      <c r="D44" s="186"/>
      <c r="E44" s="186"/>
      <c r="F44" s="186"/>
      <c r="G44" s="21" t="s">
        <v>185</v>
      </c>
      <c r="H44" s="24" t="s">
        <v>128</v>
      </c>
      <c r="I44" s="24"/>
      <c r="J44" s="24"/>
      <c r="K44" s="24"/>
      <c r="L44" s="24"/>
      <c r="M44" s="24"/>
      <c r="N44" s="25"/>
      <c r="O44" s="26" t="str">
        <f>IF('Anexo II'!$V$7="","","Sim")</f>
        <v>Sim</v>
      </c>
      <c r="P44" s="27">
        <f>IF($V$7="","",IF($V$7="A",'Níveis por Tipologia'!D22,IF($V$7="B",'Níveis por Tipologia'!E22,IF($V$7="C",'Níveis por Tipologia'!F22,'Níveis por Tipologia'!G22))))</f>
        <v>3</v>
      </c>
      <c r="Q44" s="53">
        <v>3</v>
      </c>
      <c r="R44" s="28"/>
      <c r="S44" s="47" t="str">
        <f>IF($V$7="","",IF(Q44="","Definir o nível de exigência!",IF(Q44&gt;=P44,"","O nível adotado é menor que o exigido!")))</f>
        <v/>
      </c>
      <c r="T44" s="25"/>
      <c r="U44" s="24"/>
      <c r="V44" s="13"/>
      <c r="W44" s="25"/>
      <c r="AK44" s="24"/>
    </row>
    <row r="45" spans="1:37" ht="16.5" customHeight="1" x14ac:dyDescent="0.25">
      <c r="A45" s="180"/>
      <c r="B45" s="25"/>
      <c r="C45" s="25"/>
      <c r="D45" s="186"/>
      <c r="E45" s="186"/>
      <c r="F45" s="186"/>
      <c r="G45" s="21" t="s">
        <v>186</v>
      </c>
      <c r="H45" s="24" t="s">
        <v>130</v>
      </c>
      <c r="I45" s="24"/>
      <c r="J45" s="24"/>
      <c r="K45" s="24"/>
      <c r="L45" s="24"/>
      <c r="M45" s="24"/>
      <c r="N45" s="25"/>
      <c r="O45" s="26" t="str">
        <f>IF('Anexo II'!$V$7="","","Sim")</f>
        <v>Sim</v>
      </c>
      <c r="P45" s="27">
        <f>IF($V$7="","",IF($V$7="A",'Níveis por Tipologia'!D23,IF($V$7="B",'Níveis por Tipologia'!E23,IF($V$7="C",'Níveis por Tipologia'!F23,'Níveis por Tipologia'!G23))))</f>
        <v>3</v>
      </c>
      <c r="Q45" s="53">
        <v>3</v>
      </c>
      <c r="R45" s="28"/>
      <c r="S45" s="47" t="str">
        <f>IF($V$7="","",IF(Q45="","Definir o nível de exigência!",IF(Q45&gt;=P45,"","O nível adotado é menor que o exigido!")))</f>
        <v/>
      </c>
      <c r="T45" s="25"/>
      <c r="U45" s="24"/>
      <c r="V45" s="13"/>
      <c r="W45" s="25"/>
      <c r="AK45" s="24"/>
    </row>
    <row r="46" spans="1:37" ht="16.5" customHeight="1" x14ac:dyDescent="0.25">
      <c r="A46" s="180"/>
      <c r="B46" s="25"/>
      <c r="C46" s="25"/>
      <c r="D46" s="186"/>
      <c r="E46" s="186"/>
      <c r="F46" s="186"/>
      <c r="G46" s="21" t="s">
        <v>219</v>
      </c>
      <c r="H46" s="24" t="s">
        <v>132</v>
      </c>
      <c r="I46" s="24"/>
      <c r="J46" s="24"/>
      <c r="K46" s="24"/>
      <c r="L46" s="24"/>
      <c r="M46" s="24"/>
      <c r="N46" s="25"/>
      <c r="O46" s="26" t="str">
        <f>IF('Anexo II'!$V$7="","","Sim")</f>
        <v>Sim</v>
      </c>
      <c r="P46" s="27">
        <f>IF($V$7="","",IF($V$7="A",'Níveis por Tipologia'!D24,IF($V$7="B",'Níveis por Tipologia'!E24,IF($V$7="C",'Níveis por Tipologia'!F24,'Níveis por Tipologia'!G24))))</f>
        <v>3</v>
      </c>
      <c r="Q46" s="53">
        <v>3</v>
      </c>
      <c r="R46" s="28"/>
      <c r="S46" s="47" t="str">
        <f>IF($V$7="","",IF(Q46="","Definir o nível de exigência!",IF(Q46&gt;=P46,"","O nível adotado é menor que o exigido!")))</f>
        <v/>
      </c>
      <c r="T46" s="25"/>
      <c r="U46" s="24"/>
      <c r="V46" s="13"/>
      <c r="W46" s="25"/>
      <c r="AK46" s="24"/>
    </row>
    <row r="47" spans="1:37" ht="16.5" customHeight="1" x14ac:dyDescent="0.25">
      <c r="A47" s="180"/>
      <c r="B47" s="25"/>
      <c r="C47" s="25"/>
      <c r="D47" s="186"/>
      <c r="E47" s="186"/>
      <c r="F47" s="186"/>
      <c r="G47" s="21" t="s">
        <v>187</v>
      </c>
      <c r="H47" s="24" t="s">
        <v>134</v>
      </c>
      <c r="I47" s="24"/>
      <c r="J47" s="24"/>
      <c r="K47" s="24"/>
      <c r="L47" s="24"/>
      <c r="M47" s="24"/>
      <c r="N47" s="25"/>
      <c r="O47" s="26" t="str">
        <f>IF('Anexo II'!$V$7="","","Sim")</f>
        <v>Sim</v>
      </c>
      <c r="P47" s="27">
        <f>IF($V$7="","",IF($V$7="A",'Níveis por Tipologia'!D25,IF($V$7="B",'Níveis por Tipologia'!E25,IF($V$7="C",'Níveis por Tipologia'!F25,'Níveis por Tipologia'!G25))))</f>
        <v>3</v>
      </c>
      <c r="Q47" s="53">
        <v>3</v>
      </c>
      <c r="R47" s="28"/>
      <c r="S47" s="47" t="str">
        <f>IF($V$7="","",IF(Q47="","Definir o nível de exigência!",IF(Q47&gt;=P47,"","O nível adotado é menor que o exigido!")))</f>
        <v/>
      </c>
      <c r="T47" s="25"/>
      <c r="U47" s="24"/>
      <c r="V47" s="13"/>
      <c r="W47" s="25"/>
      <c r="AK47" s="24"/>
    </row>
    <row r="48" spans="1:37" ht="16.5" customHeight="1" x14ac:dyDescent="0.25">
      <c r="A48" s="180"/>
      <c r="B48" s="25"/>
      <c r="C48" s="25"/>
      <c r="D48" s="186"/>
      <c r="E48" s="186"/>
      <c r="F48" s="186"/>
      <c r="G48" s="21" t="s">
        <v>188</v>
      </c>
      <c r="H48" s="24" t="s">
        <v>136</v>
      </c>
      <c r="I48" s="24"/>
      <c r="J48" s="24"/>
      <c r="K48" s="24"/>
      <c r="L48" s="24"/>
      <c r="M48" s="24"/>
      <c r="N48" s="25"/>
      <c r="O48" s="53" t="s">
        <v>159</v>
      </c>
      <c r="P48" s="27">
        <f>IF($V$7="","",IF($V$7="A",'Níveis por Tipologia'!D26,IF($V$7="B",'Níveis por Tipologia'!E26,IF($V$7="C",'Níveis por Tipologia'!F26,'Níveis por Tipologia'!G26))))</f>
        <v>3</v>
      </c>
      <c r="Q48" s="53">
        <v>3</v>
      </c>
      <c r="R48" s="28" t="str">
        <f>IF($V$7="","",IF($V$7="A",'Níveis por Tipologia'!L26,IF($V$7="B",'Níveis por Tipologia'!M26,IF($V$7="C",'Níveis por Tipologia'!N26,'Níveis por Tipologia'!O26))))</f>
        <v>Não</v>
      </c>
      <c r="S48" s="47" t="str">
        <f>IF(R48="","",IF(O48="","Informar se a variável será avaliada!",IF(AND(O48="Não",OR($V$7="B",$V$7="C",$V$7="D")),"Avaliação obrigatória p/ a tipologia!",IF(O48="Não","",IF(O48="","Definir o nível de exigência!",IF(Q48&gt;=P48,"","O nível adotado é menor que o exigido!"))))))</f>
        <v/>
      </c>
      <c r="T48" s="25"/>
      <c r="U48" s="24"/>
      <c r="V48" s="13"/>
      <c r="W48" s="25"/>
      <c r="AK48" s="24"/>
    </row>
    <row r="49" spans="1:37" ht="16.5" customHeight="1" x14ac:dyDescent="0.25">
      <c r="A49" s="180"/>
      <c r="B49" s="25"/>
      <c r="C49" s="25"/>
      <c r="D49" s="186"/>
      <c r="E49" s="186"/>
      <c r="F49" s="186"/>
      <c r="G49" s="21" t="s">
        <v>189</v>
      </c>
      <c r="H49" s="24" t="s">
        <v>138</v>
      </c>
      <c r="I49" s="24"/>
      <c r="J49" s="24"/>
      <c r="K49" s="24"/>
      <c r="L49" s="24"/>
      <c r="M49" s="24"/>
      <c r="N49" s="25"/>
      <c r="O49" s="53" t="s">
        <v>159</v>
      </c>
      <c r="P49" s="27">
        <f>IF($V$7="","",IF($V$7="A",'Níveis por Tipologia'!D27,IF($V$7="B",'Níveis por Tipologia'!E27,IF($V$7="C",'Níveis por Tipologia'!F27,'Níveis por Tipologia'!G27))))</f>
        <v>3</v>
      </c>
      <c r="Q49" s="53">
        <v>3</v>
      </c>
      <c r="R49" s="28" t="str">
        <f>IF($V$7="","",IF($V$7="A",'Níveis por Tipologia'!L27,IF($V$7="B",'Níveis por Tipologia'!M27,IF($V$7="C",'Níveis por Tipologia'!N27,'Níveis por Tipologia'!O27))))</f>
        <v>Não</v>
      </c>
      <c r="S49" s="47" t="str">
        <f>IF(R49="","",IF(O49="","Informar se a variável será avaliada!",IF(AND(O49="Não",OR($V$7="B",$V$7="C",$V$7="D")),"Avaliação obrigatória p/ a tipologia!",IF(O49="Não","",IF(O49="","Definir o nível de exigência!",IF(Q49&gt;=P49,"","O nível adotado é menor que o exigido!"))))))</f>
        <v/>
      </c>
      <c r="T49" s="25"/>
      <c r="U49" s="24"/>
      <c r="V49" s="13"/>
      <c r="W49" s="25"/>
      <c r="AK49" s="24"/>
    </row>
    <row r="50" spans="1:37" ht="15" customHeight="1" thickBot="1" x14ac:dyDescent="0.3">
      <c r="A50" s="180"/>
      <c r="C50" s="32"/>
      <c r="D50" s="33"/>
      <c r="E50" s="33"/>
      <c r="F50" s="33"/>
      <c r="G50" s="33"/>
      <c r="H50" s="33"/>
      <c r="I50" s="33"/>
      <c r="J50" s="33"/>
      <c r="K50" s="33"/>
      <c r="L50" s="33"/>
      <c r="M50" s="33"/>
      <c r="N50" s="33"/>
      <c r="O50" s="33"/>
      <c r="P50" s="33"/>
      <c r="Q50" s="33"/>
      <c r="R50" s="36"/>
      <c r="S50" s="34"/>
      <c r="T50" s="33"/>
      <c r="U50" s="33"/>
      <c r="V50" s="32"/>
      <c r="W50" s="25"/>
    </row>
    <row r="51" spans="1:37" ht="15" customHeight="1" thickTop="1" x14ac:dyDescent="0.25">
      <c r="A51" s="180"/>
      <c r="C51" s="13"/>
      <c r="D51" s="24"/>
      <c r="E51" s="24"/>
      <c r="F51" s="24"/>
      <c r="G51" s="24"/>
      <c r="H51" s="24"/>
      <c r="I51" s="24"/>
      <c r="J51" s="24"/>
      <c r="K51" s="24"/>
      <c r="L51" s="24"/>
      <c r="M51" s="24"/>
      <c r="N51" s="24"/>
      <c r="O51" s="24"/>
      <c r="P51" s="24"/>
      <c r="Q51" s="24"/>
      <c r="R51" s="37"/>
      <c r="S51" s="29"/>
      <c r="T51" s="24"/>
      <c r="U51" s="24"/>
      <c r="V51" s="13"/>
      <c r="W51" s="25"/>
    </row>
    <row r="52" spans="1:37" ht="15" customHeight="1" x14ac:dyDescent="0.25">
      <c r="A52" s="180"/>
      <c r="B52" s="25"/>
      <c r="C52" s="25"/>
      <c r="D52" s="186" t="s">
        <v>199</v>
      </c>
      <c r="E52" s="186"/>
      <c r="F52" s="186"/>
      <c r="G52" s="13"/>
      <c r="H52" s="181" t="s">
        <v>158</v>
      </c>
      <c r="I52" s="181"/>
      <c r="J52" s="181"/>
      <c r="K52" s="181"/>
      <c r="L52" s="181"/>
      <c r="M52" s="181"/>
      <c r="N52" s="38"/>
      <c r="O52" s="183" t="s">
        <v>162</v>
      </c>
      <c r="P52" s="187" t="s">
        <v>155</v>
      </c>
      <c r="Q52" s="187"/>
      <c r="R52" s="24"/>
      <c r="S52" s="30"/>
      <c r="T52" s="24"/>
      <c r="U52" s="24"/>
      <c r="V52" s="13"/>
      <c r="W52" s="25"/>
      <c r="AK52" s="24"/>
    </row>
    <row r="53" spans="1:37" ht="15" customHeight="1" x14ac:dyDescent="0.25">
      <c r="A53" s="180"/>
      <c r="B53" s="25"/>
      <c r="C53" s="25"/>
      <c r="D53" s="186"/>
      <c r="E53" s="186"/>
      <c r="F53" s="186"/>
      <c r="G53" s="13"/>
      <c r="H53" s="182"/>
      <c r="I53" s="182"/>
      <c r="J53" s="182"/>
      <c r="K53" s="182"/>
      <c r="L53" s="182"/>
      <c r="M53" s="182"/>
      <c r="N53" s="39"/>
      <c r="O53" s="184"/>
      <c r="P53" s="40" t="s">
        <v>156</v>
      </c>
      <c r="Q53" s="40" t="s">
        <v>157</v>
      </c>
      <c r="R53" s="24"/>
      <c r="S53" s="30"/>
      <c r="T53" s="24"/>
      <c r="U53" s="24"/>
      <c r="V53" s="13"/>
      <c r="W53" s="25"/>
      <c r="AK53" s="24"/>
    </row>
    <row r="54" spans="1:37" ht="6" customHeight="1" x14ac:dyDescent="0.25">
      <c r="A54" s="180"/>
      <c r="B54" s="25"/>
      <c r="C54" s="25"/>
      <c r="D54" s="186"/>
      <c r="E54" s="186"/>
      <c r="F54" s="186"/>
      <c r="G54" s="13"/>
      <c r="H54" s="35"/>
      <c r="I54" s="35"/>
      <c r="J54" s="35"/>
      <c r="K54" s="35"/>
      <c r="L54" s="35"/>
      <c r="M54" s="35"/>
      <c r="N54" s="25"/>
      <c r="O54" s="26"/>
      <c r="P54" s="24"/>
      <c r="Q54" s="24"/>
      <c r="R54" s="24"/>
      <c r="S54" s="30"/>
      <c r="T54" s="24"/>
      <c r="U54" s="24"/>
      <c r="V54" s="13"/>
      <c r="W54" s="25"/>
      <c r="AK54" s="24"/>
    </row>
    <row r="55" spans="1:37" ht="16.5" customHeight="1" x14ac:dyDescent="0.25">
      <c r="A55" s="180"/>
      <c r="B55" s="25"/>
      <c r="C55" s="25"/>
      <c r="D55" s="186"/>
      <c r="E55" s="186"/>
      <c r="F55" s="186"/>
      <c r="G55" s="21" t="s">
        <v>190</v>
      </c>
      <c r="H55" s="24" t="s">
        <v>140</v>
      </c>
      <c r="I55" s="24"/>
      <c r="J55" s="24"/>
      <c r="K55" s="24"/>
      <c r="L55" s="24"/>
      <c r="M55" s="24"/>
      <c r="N55" s="25"/>
      <c r="O55" s="26" t="str">
        <f>IF('Anexo II'!$V$7="","","Sim")</f>
        <v>Sim</v>
      </c>
      <c r="P55" s="27">
        <f>IF($V$7="","",IF($V$7="A",'Níveis por Tipologia'!D28,IF($V$7="B",'Níveis por Tipologia'!E28,IF($V$7="C",'Níveis por Tipologia'!F28,'Níveis por Tipologia'!G28))))</f>
        <v>4</v>
      </c>
      <c r="Q55" s="53">
        <v>4</v>
      </c>
      <c r="R55" s="28"/>
      <c r="S55" s="47" t="str">
        <f>IF($V$7="","",IF(Q55="","Definir o nível de exigência!",IF(Q55&gt;=P55,"","O nível adotado é menor que o exigido!")))</f>
        <v/>
      </c>
      <c r="T55" s="25"/>
      <c r="U55" s="24"/>
      <c r="V55" s="13"/>
      <c r="W55" s="25"/>
      <c r="AK55" s="24"/>
    </row>
    <row r="56" spans="1:37" ht="16.5" customHeight="1" x14ac:dyDescent="0.25">
      <c r="A56" s="180"/>
      <c r="B56" s="25"/>
      <c r="C56" s="25"/>
      <c r="D56" s="186"/>
      <c r="E56" s="186"/>
      <c r="F56" s="186"/>
      <c r="G56" s="21" t="s">
        <v>191</v>
      </c>
      <c r="H56" s="24" t="s">
        <v>142</v>
      </c>
      <c r="I56" s="24"/>
      <c r="J56" s="24"/>
      <c r="K56" s="24"/>
      <c r="L56" s="24"/>
      <c r="M56" s="24"/>
      <c r="N56" s="25"/>
      <c r="O56" s="26" t="str">
        <f>IF('Anexo II'!$V$7="","","Sim")</f>
        <v>Sim</v>
      </c>
      <c r="P56" s="27">
        <f>IF($V$7="","",IF($V$7="A",'Níveis por Tipologia'!D29,IF($V$7="B",'Níveis por Tipologia'!E29,IF($V$7="C",'Níveis por Tipologia'!F29,'Níveis por Tipologia'!G29))))</f>
        <v>4</v>
      </c>
      <c r="Q56" s="53">
        <v>4</v>
      </c>
      <c r="R56" s="28"/>
      <c r="S56" s="47" t="str">
        <f>IF($V$7="","",IF(Q56="","Definir o nível de exigência!",IF(Q56&gt;=P56,"","O nível adotado é menor que o exigido!")))</f>
        <v/>
      </c>
      <c r="T56" s="25"/>
      <c r="U56" s="24"/>
      <c r="V56" s="13"/>
      <c r="W56" s="25"/>
      <c r="AK56" s="24"/>
    </row>
    <row r="57" spans="1:37" ht="16.5" customHeight="1" x14ac:dyDescent="0.25">
      <c r="A57" s="180"/>
      <c r="B57" s="25"/>
      <c r="C57" s="25"/>
      <c r="D57" s="186"/>
      <c r="E57" s="186"/>
      <c r="F57" s="186"/>
      <c r="G57" s="21" t="s">
        <v>192</v>
      </c>
      <c r="H57" s="24" t="s">
        <v>144</v>
      </c>
      <c r="I57" s="24"/>
      <c r="J57" s="24"/>
      <c r="K57" s="24"/>
      <c r="L57" s="24"/>
      <c r="M57" s="24"/>
      <c r="N57" s="25"/>
      <c r="O57" s="53" t="s">
        <v>159</v>
      </c>
      <c r="P57" s="27">
        <f>IF($V$7="","",IF($V$7="A",'Níveis por Tipologia'!D30,IF($V$7="B",'Níveis por Tipologia'!E30,IF($V$7="C",'Níveis por Tipologia'!F30,'Níveis por Tipologia'!G30))))</f>
        <v>2</v>
      </c>
      <c r="Q57" s="53">
        <v>2</v>
      </c>
      <c r="R57" s="28" t="str">
        <f>IF($V$7="","",IF($V$7="A",'Níveis por Tipologia'!L30,IF($V$7="B",'Níveis por Tipologia'!M30,IF($V$7="C",'Níveis por Tipologia'!N30,'Níveis por Tipologia'!O30))))</f>
        <v>Sim</v>
      </c>
      <c r="S57" s="47" t="str">
        <f>IF(R57="","",IF(O57="","Informar se a variável será avaliada!",IF(AND(O57="Não",$V$7="D"),"Avaliação obrigatória p/ a tipologia!",IF(O57="Não","",IF(O57="","Definir o nível de exigência!",IF(Q57&gt;=P57,"","O nível adotado é menor que o exigido!"))))))</f>
        <v/>
      </c>
      <c r="T57" s="25"/>
      <c r="U57" s="24"/>
      <c r="V57" s="13"/>
      <c r="W57" s="25"/>
      <c r="AK57" s="24"/>
    </row>
    <row r="58" spans="1:37" ht="16.5" customHeight="1" x14ac:dyDescent="0.25">
      <c r="A58" s="180"/>
      <c r="B58" s="25"/>
      <c r="C58" s="25"/>
      <c r="D58" s="186"/>
      <c r="E58" s="186"/>
      <c r="F58" s="186"/>
      <c r="G58" s="21" t="s">
        <v>193</v>
      </c>
      <c r="H58" s="24" t="s">
        <v>146</v>
      </c>
      <c r="I58" s="24"/>
      <c r="J58" s="24"/>
      <c r="K58" s="24"/>
      <c r="L58" s="24"/>
      <c r="M58" s="24"/>
      <c r="N58" s="25"/>
      <c r="O58" s="53" t="s">
        <v>159</v>
      </c>
      <c r="P58" s="27">
        <f>IF($V$7="","",IF($V$7="A",'Níveis por Tipologia'!D31,IF($V$7="B",'Níveis por Tipologia'!E31,IF($V$7="C",'Níveis por Tipologia'!F31,'Níveis por Tipologia'!G31))))</f>
        <v>3</v>
      </c>
      <c r="Q58" s="53">
        <v>3</v>
      </c>
      <c r="R58" s="28" t="str">
        <f>IF($V$7="","",IF($V$7="A",'Níveis por Tipologia'!L31,IF($V$7="B",'Níveis por Tipologia'!M31,IF($V$7="C",'Níveis por Tipologia'!N31,'Níveis por Tipologia'!O31))))</f>
        <v>Não</v>
      </c>
      <c r="S58" s="47" t="str">
        <f>IF(R58="","",IF(O58="","Informar se a variável será avaliada!",IF(AND(O58="Não",OR($V$7="C",$V$7="D")),"Avaliação obrigatória p/ a tipologia!",IF(O58="Não","",IF(O58="","Definir o nível de exigência!",IF(Q58&gt;=P58,"","O nível adotado é menor que o exigido!"))))))</f>
        <v/>
      </c>
      <c r="T58" s="25"/>
      <c r="U58" s="24"/>
      <c r="V58" s="13"/>
      <c r="W58" s="25"/>
      <c r="AK58" s="24"/>
    </row>
    <row r="59" spans="1:37" ht="16.5" customHeight="1" x14ac:dyDescent="0.25">
      <c r="A59" s="180"/>
      <c r="B59" s="25"/>
      <c r="C59" s="25"/>
      <c r="D59" s="186"/>
      <c r="E59" s="186"/>
      <c r="F59" s="186"/>
      <c r="G59" s="21" t="s">
        <v>194</v>
      </c>
      <c r="H59" s="24" t="s">
        <v>148</v>
      </c>
      <c r="I59" s="24"/>
      <c r="J59" s="24"/>
      <c r="K59" s="24"/>
      <c r="L59" s="24"/>
      <c r="M59" s="24"/>
      <c r="N59" s="25"/>
      <c r="O59" s="53" t="s">
        <v>159</v>
      </c>
      <c r="P59" s="27">
        <f>IF($V$7="","",IF($V$7="A",'Níveis por Tipologia'!D32,IF($V$7="B",'Níveis por Tipologia'!E32,IF($V$7="C",'Níveis por Tipologia'!F32,'Níveis por Tipologia'!G32))))</f>
        <v>3</v>
      </c>
      <c r="Q59" s="53">
        <v>3</v>
      </c>
      <c r="R59" s="28" t="str">
        <f>IF($V$7="","",IF($V$7="A",'Níveis por Tipologia'!L32,IF($V$7="B",'Níveis por Tipologia'!M32,IF($V$7="C",'Níveis por Tipologia'!N32,'Níveis por Tipologia'!O32))))</f>
        <v>Não</v>
      </c>
      <c r="S59" s="47" t="str">
        <f>IF(R59="","",IF(O59="","Informar se a variável será avaliada!",IF(AND(O59="Não",OR($V$7="C",$V$7="D")),"Avaliação obrigatória p/ a tipologia!",IF(O59="Não","",IF(O59="","Definir o nível de exigência!",IF(Q59&gt;=P59,"","O nível adotado é menor que o exigido!"))))))</f>
        <v/>
      </c>
      <c r="T59" s="25"/>
      <c r="U59" s="24"/>
      <c r="V59" s="13"/>
      <c r="W59" s="25"/>
      <c r="AK59" s="24"/>
    </row>
    <row r="60" spans="1:37" ht="16.5" customHeight="1" x14ac:dyDescent="0.25">
      <c r="A60" s="180"/>
      <c r="B60" s="25"/>
      <c r="C60" s="25"/>
      <c r="D60" s="186"/>
      <c r="E60" s="186"/>
      <c r="F60" s="186"/>
      <c r="G60" s="21" t="s">
        <v>195</v>
      </c>
      <c r="H60" s="24" t="s">
        <v>150</v>
      </c>
      <c r="I60" s="24"/>
      <c r="J60" s="24"/>
      <c r="K60" s="24"/>
      <c r="L60" s="24"/>
      <c r="M60" s="24"/>
      <c r="N60" s="25"/>
      <c r="O60" s="27" t="str">
        <f>IF('Anexo II'!$V$7="","","Sim")</f>
        <v>Sim</v>
      </c>
      <c r="P60" s="27">
        <f>IF($V$7="","",IF($V$7="A",'Níveis por Tipologia'!D33,IF($V$7="B",'Níveis por Tipologia'!E33,IF($V$7="C",'Níveis por Tipologia'!F33,'Níveis por Tipologia'!G33))))</f>
        <v>3</v>
      </c>
      <c r="Q60" s="53">
        <v>3</v>
      </c>
      <c r="R60" s="28"/>
      <c r="S60" s="47" t="str">
        <f>IF($V$7="","",IF(Q60="","Definir o nível de exigência!",IF(Q60&gt;=P60,"","O nível adotado é menor que o exigido!")))</f>
        <v/>
      </c>
      <c r="T60" s="25"/>
      <c r="U60" s="24"/>
      <c r="V60" s="13"/>
      <c r="W60" s="25"/>
      <c r="AK60" s="24"/>
    </row>
    <row r="61" spans="1:37" ht="16.5" customHeight="1" x14ac:dyDescent="0.25">
      <c r="A61" s="180"/>
      <c r="B61" s="25"/>
      <c r="C61" s="25"/>
      <c r="D61" s="186"/>
      <c r="E61" s="186"/>
      <c r="F61" s="186"/>
      <c r="G61" s="21" t="s">
        <v>196</v>
      </c>
      <c r="H61" s="24" t="s">
        <v>152</v>
      </c>
      <c r="I61" s="24"/>
      <c r="J61" s="24"/>
      <c r="K61" s="24"/>
      <c r="L61" s="24"/>
      <c r="M61" s="24"/>
      <c r="N61" s="25"/>
      <c r="O61" s="53" t="s">
        <v>159</v>
      </c>
      <c r="P61" s="27">
        <f>IF($V$7="","",IF($V$7="A",'Níveis por Tipologia'!D34,IF($V$7="B",'Níveis por Tipologia'!E34,IF($V$7="C",'Níveis por Tipologia'!F34,'Níveis por Tipologia'!G34))))</f>
        <v>3</v>
      </c>
      <c r="Q61" s="53">
        <v>3</v>
      </c>
      <c r="R61" s="28" t="str">
        <f>IF($V$7="","",IF($V$7="A",'Níveis por Tipologia'!L34,IF($V$7="B",'Níveis por Tipologia'!M34,IF($V$7="C",'Níveis por Tipologia'!N34,'Níveis por Tipologia'!O34))))</f>
        <v>Não</v>
      </c>
      <c r="S61" s="47" t="str">
        <f>IF(R61="","",IF(O61="","Informar se a variável será avaliada!",IF(AND(O61="Não",OR($V$7="C",$V$7="D")),"Avaliação obrigatória p/ a tipologia!",IF(O61="Não","",IF(O61="","Definir o nível de exigência!",IF(Q61&gt;=P61,"","O nível adotado é menor que o exigido!"))))))</f>
        <v/>
      </c>
      <c r="T61" s="25"/>
      <c r="U61" s="24"/>
      <c r="V61" s="13"/>
      <c r="W61" s="25"/>
      <c r="AK61" s="24"/>
    </row>
    <row r="62" spans="1:37" ht="16.5" customHeight="1" x14ac:dyDescent="0.25">
      <c r="A62" s="180"/>
      <c r="B62" s="25"/>
      <c r="C62" s="25"/>
      <c r="D62" s="186"/>
      <c r="E62" s="186"/>
      <c r="F62" s="186"/>
      <c r="G62" s="21" t="s">
        <v>197</v>
      </c>
      <c r="H62" s="24" t="s">
        <v>154</v>
      </c>
      <c r="I62" s="24"/>
      <c r="J62" s="24"/>
      <c r="K62" s="24"/>
      <c r="L62" s="24"/>
      <c r="M62" s="24"/>
      <c r="N62" s="25"/>
      <c r="O62" s="53" t="s">
        <v>159</v>
      </c>
      <c r="P62" s="27">
        <f>IF($V$7="","",IF($V$7="A",'Níveis por Tipologia'!D35,IF($V$7="B",'Níveis por Tipologia'!E35,IF($V$7="C",'Níveis por Tipologia'!F35,'Níveis por Tipologia'!G35))))</f>
        <v>3</v>
      </c>
      <c r="Q62" s="53">
        <v>3</v>
      </c>
      <c r="R62" s="28" t="str">
        <f>IF($V$7="","",IF($V$7="A",'Níveis por Tipologia'!L35,IF($V$7="B",'Níveis por Tipologia'!M35,IF($V$7="C",'Níveis por Tipologia'!N35,'Níveis por Tipologia'!O35))))</f>
        <v>Não</v>
      </c>
      <c r="S62" s="47" t="str">
        <f>IF(R62="","",IF(O62="","Informar se a variável será avaliada!",IF(AND(O62="Não",OR($V$7="C",$V$7="D")),"Avaliação obrigatória p/ a tipologia!",IF(O62="Não","",IF(O62="","Definir o nível de exigência!",IF(Q62&gt;=P62,"","O nível adotado é menor que o exigido!"))))))</f>
        <v/>
      </c>
      <c r="T62" s="25"/>
      <c r="U62" s="24"/>
      <c r="V62" s="13"/>
      <c r="W62" s="25"/>
      <c r="AK62" s="24"/>
    </row>
    <row r="63" spans="1:37" ht="15" customHeight="1" x14ac:dyDescent="0.25">
      <c r="A63" s="180"/>
      <c r="C63" s="13"/>
      <c r="D63" s="24"/>
      <c r="E63" s="24"/>
      <c r="F63" s="24"/>
      <c r="G63" s="24"/>
      <c r="H63" s="24"/>
      <c r="I63" s="24"/>
      <c r="J63" s="24"/>
      <c r="K63" s="24"/>
      <c r="L63" s="24"/>
      <c r="M63" s="24"/>
      <c r="N63" s="24"/>
      <c r="O63" s="24"/>
      <c r="P63" s="24"/>
      <c r="Q63" s="24"/>
      <c r="R63" s="24"/>
      <c r="S63" s="24"/>
      <c r="T63" s="24"/>
      <c r="U63" s="24"/>
      <c r="V63" s="13"/>
      <c r="W63" s="25"/>
    </row>
    <row r="64" spans="1:37" ht="15" customHeight="1" x14ac:dyDescent="0.25">
      <c r="A64" s="180"/>
      <c r="C64" s="13"/>
      <c r="D64" s="24"/>
      <c r="E64" s="24"/>
      <c r="F64" s="24"/>
      <c r="G64" s="24"/>
      <c r="H64" s="24"/>
      <c r="I64" s="24"/>
      <c r="J64" s="24"/>
      <c r="K64" s="24"/>
      <c r="L64" s="24"/>
      <c r="M64" s="24"/>
      <c r="N64" s="24"/>
      <c r="O64" s="24"/>
      <c r="P64" s="24"/>
      <c r="Q64" s="24"/>
      <c r="R64" s="24"/>
      <c r="S64" s="24"/>
      <c r="T64" s="24"/>
      <c r="U64" s="24"/>
      <c r="V64" s="13"/>
      <c r="W64" s="25"/>
    </row>
    <row r="65" spans="1:24" ht="15" customHeight="1" x14ac:dyDescent="0.25">
      <c r="A65" s="180"/>
      <c r="C65" s="13"/>
      <c r="D65" s="24"/>
      <c r="E65" s="24"/>
      <c r="F65" s="24"/>
      <c r="G65" s="24"/>
      <c r="H65" s="24"/>
      <c r="I65" s="24"/>
      <c r="J65" s="24"/>
      <c r="K65" s="24"/>
      <c r="L65" s="24"/>
      <c r="M65" s="24"/>
      <c r="N65" s="24"/>
      <c r="O65" s="24"/>
      <c r="P65" s="24"/>
      <c r="Q65" s="24"/>
      <c r="R65" s="24"/>
      <c r="S65" s="24"/>
      <c r="T65" s="24"/>
      <c r="U65" s="24"/>
      <c r="V65" s="13"/>
      <c r="W65" s="25"/>
    </row>
    <row r="66" spans="1:24" x14ac:dyDescent="0.25">
      <c r="A66" s="180"/>
      <c r="B66" s="13"/>
      <c r="C66" s="17"/>
      <c r="D66" s="13"/>
      <c r="E66" s="13"/>
      <c r="F66" s="13"/>
      <c r="G66" s="13"/>
      <c r="H66" s="13"/>
      <c r="I66" s="13"/>
      <c r="J66" s="13"/>
      <c r="K66" s="13"/>
      <c r="L66" s="13"/>
      <c r="M66" s="13"/>
      <c r="N66" s="13"/>
      <c r="O66" s="13"/>
      <c r="P66" s="13"/>
      <c r="Q66" s="13"/>
      <c r="R66" s="13"/>
      <c r="S66" s="13"/>
      <c r="T66" s="13"/>
      <c r="U66" s="13"/>
      <c r="V66" s="13"/>
      <c r="W66" s="13"/>
      <c r="X66" s="11"/>
    </row>
    <row r="67" spans="1:24" x14ac:dyDescent="0.25">
      <c r="A67" s="180"/>
      <c r="B67" s="13"/>
      <c r="C67" s="18"/>
      <c r="D67" s="18"/>
      <c r="E67" s="18"/>
      <c r="F67" s="18"/>
      <c r="G67" s="18"/>
      <c r="H67" s="18"/>
      <c r="I67" s="13"/>
      <c r="J67" s="18"/>
      <c r="K67" s="18"/>
      <c r="L67" s="18"/>
      <c r="M67" s="18"/>
      <c r="N67" s="18"/>
      <c r="O67" s="18"/>
      <c r="P67" s="13"/>
      <c r="Q67" s="18"/>
      <c r="R67" s="18"/>
      <c r="S67" s="18"/>
      <c r="T67" s="18"/>
      <c r="U67" s="18"/>
      <c r="V67" s="18"/>
      <c r="W67" s="13"/>
      <c r="X67" s="11"/>
    </row>
    <row r="68" spans="1:24" x14ac:dyDescent="0.25">
      <c r="A68" s="180"/>
      <c r="B68" s="13"/>
      <c r="C68" s="137" t="str">
        <f>IF(OR('Anexo I'!C40:H40="Nome do Representante Legal",'Anexo I'!C40:H40=""),"Nome do Representante Legal",'Anexo I'!C40:H40)</f>
        <v>Vicente Andreu Giulio</v>
      </c>
      <c r="D68" s="137"/>
      <c r="E68" s="137"/>
      <c r="F68" s="137"/>
      <c r="G68" s="137"/>
      <c r="H68" s="137"/>
      <c r="I68" s="13"/>
      <c r="J68" s="137" t="str">
        <f>IF(OR('Anexo I'!J40:O40="Nome do Representante Legal",'Anexo I'!J40:O40=""),"Nome do Representante Legal",'Anexo I'!J40:O40)</f>
        <v>Paulo0 Sérgio Bretas de Almeida Salles</v>
      </c>
      <c r="K68" s="137"/>
      <c r="L68" s="137"/>
      <c r="M68" s="137"/>
      <c r="N68" s="137"/>
      <c r="O68" s="137"/>
      <c r="P68" s="13"/>
      <c r="Q68" s="137" t="str">
        <f>IF(OR('Anexo I'!Q40:V40="Nome do Representante Legal",'Anexo I'!Q40:V40=""),"Nome do Representante Legal",'Anexo I'!Q40:V40)</f>
        <v>André Lima</v>
      </c>
      <c r="R68" s="137"/>
      <c r="S68" s="137"/>
      <c r="T68" s="137"/>
      <c r="U68" s="137"/>
      <c r="V68" s="137"/>
      <c r="W68" s="13"/>
      <c r="X68" s="11"/>
    </row>
    <row r="69" spans="1:24" x14ac:dyDescent="0.25">
      <c r="A69" s="180"/>
      <c r="B69" s="13"/>
      <c r="C69" s="100" t="s">
        <v>9</v>
      </c>
      <c r="D69" s="100"/>
      <c r="E69" s="100"/>
      <c r="F69" s="100"/>
      <c r="G69" s="100"/>
      <c r="H69" s="100"/>
      <c r="I69" s="13"/>
      <c r="J69" s="83" t="str">
        <f>IF('Anexo I'!H9="","Entidade Estadual",'Anexo I'!H9)</f>
        <v>Agência Reguladora de Águas, Energia e Saneamento Básico do Distrito Federal</v>
      </c>
      <c r="K69" s="83"/>
      <c r="L69" s="83"/>
      <c r="M69" s="83"/>
      <c r="N69" s="83"/>
      <c r="O69" s="83"/>
      <c r="P69" s="13"/>
      <c r="Q69" s="136" t="str">
        <f>IF(H11="","Conselho Estadual",H11)</f>
        <v>Conselho de Recursos Hídricos do Distrito Federal</v>
      </c>
      <c r="R69" s="136"/>
      <c r="S69" s="136"/>
      <c r="T69" s="136"/>
      <c r="U69" s="136"/>
      <c r="V69" s="136"/>
      <c r="W69" s="13"/>
      <c r="X69" s="11"/>
    </row>
    <row r="70" spans="1:24" x14ac:dyDescent="0.25">
      <c r="A70" s="180"/>
      <c r="B70" s="13"/>
      <c r="C70" s="13"/>
      <c r="D70" s="13"/>
      <c r="E70" s="13"/>
      <c r="F70" s="13"/>
      <c r="G70" s="13"/>
      <c r="H70" s="13"/>
      <c r="I70" s="13"/>
      <c r="J70" s="83"/>
      <c r="K70" s="83"/>
      <c r="L70" s="83"/>
      <c r="M70" s="83"/>
      <c r="N70" s="83"/>
      <c r="O70" s="83"/>
      <c r="P70" s="13"/>
      <c r="Q70" s="136"/>
      <c r="R70" s="136"/>
      <c r="S70" s="136"/>
      <c r="T70" s="136"/>
      <c r="U70" s="136"/>
      <c r="V70" s="136"/>
      <c r="W70" s="13"/>
      <c r="X70" s="11"/>
    </row>
    <row r="71" spans="1:24"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row>
    <row r="72" spans="1:24"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row>
    <row r="73" spans="1:24"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row>
    <row r="74" spans="1:24"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row>
    <row r="75" spans="1:24" x14ac:dyDescent="0.25">
      <c r="B75" s="11"/>
      <c r="C75" s="11"/>
      <c r="D75" s="11"/>
      <c r="E75" s="11"/>
      <c r="F75" s="11"/>
      <c r="G75" s="11"/>
      <c r="H75" s="11"/>
      <c r="I75" s="11"/>
      <c r="J75" s="11"/>
      <c r="K75" s="11"/>
      <c r="L75" s="11"/>
      <c r="M75" s="11"/>
      <c r="N75" s="11"/>
      <c r="O75" s="11"/>
      <c r="P75" s="11"/>
      <c r="Q75" s="11"/>
      <c r="R75" s="11"/>
      <c r="S75" s="11"/>
      <c r="T75" s="11"/>
      <c r="U75" s="11"/>
      <c r="V75" s="11"/>
      <c r="W75" s="11"/>
      <c r="X75" s="11"/>
    </row>
    <row r="76" spans="1:24" x14ac:dyDescent="0.25">
      <c r="B76" s="11"/>
      <c r="C76" s="11"/>
      <c r="D76" s="11"/>
      <c r="E76" s="11"/>
      <c r="F76" s="11"/>
      <c r="G76" s="11"/>
      <c r="H76" s="11"/>
      <c r="I76" s="11"/>
      <c r="J76" s="11"/>
      <c r="K76" s="11"/>
      <c r="L76" s="11"/>
      <c r="M76" s="11"/>
      <c r="N76" s="11"/>
      <c r="O76" s="11"/>
      <c r="P76" s="11"/>
      <c r="Q76" s="11"/>
      <c r="R76" s="11"/>
      <c r="S76" s="11"/>
      <c r="T76" s="11"/>
      <c r="U76" s="11"/>
      <c r="V76" s="11"/>
      <c r="W76" s="11"/>
      <c r="X76" s="11"/>
    </row>
    <row r="77" spans="1:24" x14ac:dyDescent="0.25">
      <c r="B77" s="11"/>
      <c r="C77" s="11"/>
      <c r="D77" s="11"/>
      <c r="E77" s="11"/>
      <c r="F77" s="11"/>
      <c r="G77" s="11"/>
      <c r="H77" s="11"/>
      <c r="I77" s="11"/>
      <c r="J77" s="11"/>
      <c r="K77" s="11"/>
      <c r="L77" s="11"/>
      <c r="M77" s="11"/>
      <c r="N77" s="11"/>
      <c r="O77" s="11"/>
      <c r="P77" s="11"/>
      <c r="Q77" s="11"/>
      <c r="R77" s="11"/>
      <c r="S77" s="11"/>
      <c r="T77" s="11"/>
      <c r="U77" s="11"/>
      <c r="V77" s="11"/>
      <c r="W77" s="11"/>
      <c r="X77" s="11"/>
    </row>
  </sheetData>
  <sheetProtection password="FA59" sheet="1" objects="1" scenarios="1" selectLockedCells="1"/>
  <mergeCells count="31">
    <mergeCell ref="R11:V11"/>
    <mergeCell ref="P13:Q13"/>
    <mergeCell ref="O13:O14"/>
    <mergeCell ref="P41:Q41"/>
    <mergeCell ref="C68:H68"/>
    <mergeCell ref="J68:O68"/>
    <mergeCell ref="Q68:V68"/>
    <mergeCell ref="O28:O29"/>
    <mergeCell ref="D13:F25"/>
    <mergeCell ref="P52:Q52"/>
    <mergeCell ref="D28:F38"/>
    <mergeCell ref="P28:Q28"/>
    <mergeCell ref="O41:O42"/>
    <mergeCell ref="D41:F49"/>
    <mergeCell ref="D52:F62"/>
    <mergeCell ref="A2:A70"/>
    <mergeCell ref="H28:M29"/>
    <mergeCell ref="H41:M42"/>
    <mergeCell ref="H52:M53"/>
    <mergeCell ref="H11:O11"/>
    <mergeCell ref="C69:H69"/>
    <mergeCell ref="H13:M14"/>
    <mergeCell ref="O52:O53"/>
    <mergeCell ref="J69:O70"/>
    <mergeCell ref="F3:S4"/>
    <mergeCell ref="R7:U7"/>
    <mergeCell ref="H9:O9"/>
    <mergeCell ref="P9:Q9"/>
    <mergeCell ref="R9:V9"/>
    <mergeCell ref="Q69:V70"/>
    <mergeCell ref="P11:Q11"/>
  </mergeCells>
  <phoneticPr fontId="22" type="noConversion"/>
  <conditionalFormatting sqref="V7">
    <cfRule type="cellIs" dxfId="42" priority="116" operator="equal">
      <formula>""</formula>
    </cfRule>
    <cfRule type="cellIs" dxfId="41" priority="117" operator="equal">
      <formula>"D"</formula>
    </cfRule>
    <cfRule type="cellIs" dxfId="40" priority="118" operator="equal">
      <formula>"C"</formula>
    </cfRule>
    <cfRule type="cellIs" dxfId="39" priority="119" operator="equal">
      <formula>"B"</formula>
    </cfRule>
    <cfRule type="cellIs" dxfId="38" priority="120" operator="equal">
      <formula>"A"</formula>
    </cfRule>
  </conditionalFormatting>
  <conditionalFormatting sqref="R11">
    <cfRule type="cellIs" dxfId="37" priority="115" operator="equal">
      <formula>""</formula>
    </cfRule>
  </conditionalFormatting>
  <conditionalFormatting sqref="O18">
    <cfRule type="expression" dxfId="36" priority="61">
      <formula>$V$7=""</formula>
    </cfRule>
  </conditionalFormatting>
  <conditionalFormatting sqref="O22">
    <cfRule type="expression" dxfId="35" priority="53">
      <formula>$V$7=""</formula>
    </cfRule>
  </conditionalFormatting>
  <conditionalFormatting sqref="O21">
    <cfRule type="expression" dxfId="34" priority="52">
      <formula>$V$7=""</formula>
    </cfRule>
  </conditionalFormatting>
  <conditionalFormatting sqref="O38">
    <cfRule type="expression" dxfId="33" priority="51">
      <formula>$V$7=""</formula>
    </cfRule>
  </conditionalFormatting>
  <conditionalFormatting sqref="O37">
    <cfRule type="expression" dxfId="32" priority="50">
      <formula>$V$7=""</formula>
    </cfRule>
  </conditionalFormatting>
  <conditionalFormatting sqref="O36">
    <cfRule type="expression" dxfId="31" priority="49">
      <formula>$V$7=""</formula>
    </cfRule>
  </conditionalFormatting>
  <conditionalFormatting sqref="O35">
    <cfRule type="expression" dxfId="30" priority="48">
      <formula>$V$7=""</formula>
    </cfRule>
  </conditionalFormatting>
  <conditionalFormatting sqref="O34">
    <cfRule type="expression" dxfId="29" priority="47">
      <formula>$V$7=""</formula>
    </cfRule>
  </conditionalFormatting>
  <conditionalFormatting sqref="O49">
    <cfRule type="expression" dxfId="28" priority="46">
      <formula>$V$7=""</formula>
    </cfRule>
  </conditionalFormatting>
  <conditionalFormatting sqref="O48">
    <cfRule type="expression" dxfId="27" priority="45">
      <formula>$V$7=""</formula>
    </cfRule>
  </conditionalFormatting>
  <conditionalFormatting sqref="O62">
    <cfRule type="expression" dxfId="26" priority="44">
      <formula>$V$7=""</formula>
    </cfRule>
  </conditionalFormatting>
  <conditionalFormatting sqref="O61">
    <cfRule type="expression" dxfId="25" priority="43">
      <formula>$V$7=""</formula>
    </cfRule>
  </conditionalFormatting>
  <conditionalFormatting sqref="O59">
    <cfRule type="expression" dxfId="24" priority="42">
      <formula>$V$7=""</formula>
    </cfRule>
  </conditionalFormatting>
  <conditionalFormatting sqref="O58">
    <cfRule type="expression" dxfId="23" priority="41">
      <formula>$V$7=""</formula>
    </cfRule>
  </conditionalFormatting>
  <conditionalFormatting sqref="O57">
    <cfRule type="expression" dxfId="22" priority="40">
      <formula>$V$7=""</formula>
    </cfRule>
  </conditionalFormatting>
  <conditionalFormatting sqref="Q16:Q25 Q31:Q38 Q44:Q49 Q55:Q62">
    <cfRule type="expression" dxfId="21" priority="20">
      <formula>$V$7=""</formula>
    </cfRule>
  </conditionalFormatting>
  <conditionalFormatting sqref="Q18">
    <cfRule type="expression" dxfId="20" priority="19">
      <formula>$O$18="Não"</formula>
    </cfRule>
  </conditionalFormatting>
  <conditionalFormatting sqref="Q21">
    <cfRule type="expression" dxfId="19" priority="18">
      <formula>$O$21="Não"</formula>
    </cfRule>
  </conditionalFormatting>
  <conditionalFormatting sqref="Q22">
    <cfRule type="expression" dxfId="18" priority="16">
      <formula>$O$22="Não"</formula>
    </cfRule>
  </conditionalFormatting>
  <conditionalFormatting sqref="Q34">
    <cfRule type="expression" dxfId="17" priority="15">
      <formula>$O$34="Não"</formula>
    </cfRule>
  </conditionalFormatting>
  <conditionalFormatting sqref="Q35">
    <cfRule type="expression" dxfId="16" priority="14">
      <formula>$O$35="Não"</formula>
    </cfRule>
  </conditionalFormatting>
  <conditionalFormatting sqref="Q36">
    <cfRule type="expression" dxfId="15" priority="13">
      <formula>$O$36="Não"</formula>
    </cfRule>
  </conditionalFormatting>
  <conditionalFormatting sqref="Q37">
    <cfRule type="expression" dxfId="14" priority="12">
      <formula>$O$37="Não"</formula>
    </cfRule>
  </conditionalFormatting>
  <conditionalFormatting sqref="Q38">
    <cfRule type="expression" dxfId="13" priority="11">
      <formula>$O$38="Não"</formula>
    </cfRule>
  </conditionalFormatting>
  <conditionalFormatting sqref="Q48">
    <cfRule type="expression" dxfId="12" priority="9">
      <formula>$O$48="Não"</formula>
    </cfRule>
  </conditionalFormatting>
  <conditionalFormatting sqref="Q49">
    <cfRule type="expression" dxfId="11" priority="8">
      <formula>$O$49="Não"</formula>
    </cfRule>
  </conditionalFormatting>
  <conditionalFormatting sqref="Q57">
    <cfRule type="expression" dxfId="10" priority="7">
      <formula>$O$57="Não"</formula>
    </cfRule>
  </conditionalFormatting>
  <conditionalFormatting sqref="Q58">
    <cfRule type="expression" dxfId="9" priority="6">
      <formula>$O$58="Não"</formula>
    </cfRule>
  </conditionalFormatting>
  <conditionalFormatting sqref="Q59">
    <cfRule type="expression" dxfId="8" priority="5">
      <formula>$O$59="Não"</formula>
    </cfRule>
  </conditionalFormatting>
  <conditionalFormatting sqref="Q61">
    <cfRule type="expression" dxfId="7" priority="3">
      <formula>$O$61="Não"</formula>
    </cfRule>
  </conditionalFormatting>
  <conditionalFormatting sqref="Q62">
    <cfRule type="expression" dxfId="6" priority="1">
      <formula>$O$62="Não"</formula>
    </cfRule>
  </conditionalFormatting>
  <dataValidations count="4">
    <dataValidation type="list" allowBlank="1" showInputMessage="1" showErrorMessage="1" sqref="O18 O34:O38 O61:O62 O48:O49 O21:O22 O57:O59">
      <formula1>"Sim,Não"</formula1>
    </dataValidation>
    <dataValidation type="list" allowBlank="1" showInputMessage="1" showErrorMessage="1" sqref="Q16:Q17 Q34 Q44 Q55:Q56 Q61">
      <formula1>"1,2,3,4,5"</formula1>
    </dataValidation>
    <dataValidation type="list" allowBlank="1" showInputMessage="1" showErrorMessage="1" sqref="Q18 Q23:Q25 Q31:Q33 Q48 Q62 Q59">
      <formula1>"1,2,3"</formula1>
    </dataValidation>
    <dataValidation type="list" allowBlank="1" showInputMessage="1" showErrorMessage="1" sqref="Q60 Q19:Q22 Q45:Q47 Q49 Q57:Q58 Q35:Q38">
      <formula1>"1,2,3,4"</formula1>
    </dataValidation>
  </dataValidations>
  <printOptions horizontalCentered="1"/>
  <pageMargins left="0" right="0" top="0.39370078740157483" bottom="0" header="0" footer="0"/>
  <pageSetup paperSize="9" scale="70" orientation="portrait" r:id="rId1"/>
  <ignoredErrors>
    <ignoredError sqref="V7 O60 O31:O33 O44:O47 O55:O56 O16:O17 O19:O20 O23:O25" unlockedFormula="1"/>
    <ignoredError sqref="S60 S36 S1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3"/>
  <sheetViews>
    <sheetView view="pageBreakPreview" zoomScale="75" zoomScaleNormal="100" zoomScaleSheetLayoutView="75" workbookViewId="0">
      <selection activeCell="Z16" sqref="Z16"/>
    </sheetView>
  </sheetViews>
  <sheetFormatPr defaultRowHeight="15" x14ac:dyDescent="0.25"/>
  <cols>
    <col min="1" max="1" width="3.7109375" style="12" customWidth="1"/>
    <col min="2" max="2" width="1.7109375" style="12" customWidth="1"/>
    <col min="3" max="5" width="6.140625" style="12" customWidth="1"/>
    <col min="6" max="7" width="7.7109375" style="12" customWidth="1"/>
    <col min="8" max="9" width="7.42578125" style="12" customWidth="1"/>
    <col min="10" max="10" width="8.85546875" style="12" customWidth="1"/>
    <col min="11" max="11" width="7.42578125" style="12" customWidth="1"/>
    <col min="12" max="14" width="3.140625" style="12" customWidth="1"/>
    <col min="15" max="15" width="9.7109375" style="12" customWidth="1"/>
    <col min="16" max="17" width="8.140625" style="12" customWidth="1"/>
    <col min="18" max="18" width="4" style="12" customWidth="1"/>
    <col min="19" max="22" width="7.42578125" style="12" customWidth="1"/>
    <col min="23" max="23" width="1.7109375" style="12" customWidth="1"/>
    <col min="24" max="16384" width="9.140625" style="12"/>
  </cols>
  <sheetData>
    <row r="1" spans="1:25" x14ac:dyDescent="0.25">
      <c r="A1" s="11"/>
      <c r="B1" s="11"/>
      <c r="C1" s="11"/>
      <c r="D1" s="11"/>
      <c r="E1" s="11"/>
      <c r="F1" s="11"/>
      <c r="G1" s="11"/>
      <c r="H1" s="11"/>
      <c r="I1" s="11"/>
      <c r="J1" s="11"/>
      <c r="K1" s="11"/>
      <c r="L1" s="11"/>
      <c r="M1" s="11"/>
      <c r="N1" s="11"/>
      <c r="O1" s="11"/>
      <c r="P1" s="11"/>
      <c r="Q1" s="11"/>
      <c r="R1" s="11"/>
      <c r="S1" s="11"/>
      <c r="T1" s="11"/>
      <c r="U1" s="11"/>
      <c r="V1" s="11"/>
      <c r="W1" s="11"/>
      <c r="X1" s="11"/>
      <c r="Y1" s="11"/>
    </row>
    <row r="2" spans="1:25" ht="15" customHeight="1" x14ac:dyDescent="0.25">
      <c r="A2" s="129" t="s">
        <v>200</v>
      </c>
      <c r="B2" s="11"/>
      <c r="C2" s="11"/>
      <c r="D2" s="11"/>
      <c r="E2" s="11"/>
      <c r="F2" s="11"/>
      <c r="G2" s="11"/>
      <c r="H2" s="11"/>
      <c r="I2" s="11"/>
      <c r="J2" s="11"/>
      <c r="K2" s="11"/>
      <c r="L2" s="11"/>
      <c r="M2" s="11"/>
      <c r="N2" s="11"/>
      <c r="O2" s="11"/>
      <c r="P2" s="11"/>
      <c r="Q2" s="11"/>
      <c r="R2" s="11"/>
      <c r="S2" s="11"/>
      <c r="T2" s="11"/>
      <c r="U2" s="11"/>
      <c r="V2" s="11"/>
      <c r="W2" s="11"/>
      <c r="X2" s="11"/>
    </row>
    <row r="3" spans="1:25" ht="15" customHeight="1" x14ac:dyDescent="0.25">
      <c r="A3" s="129"/>
      <c r="B3" s="13"/>
      <c r="C3" s="13"/>
      <c r="D3" s="13"/>
      <c r="E3" s="13"/>
      <c r="F3" s="68" t="s">
        <v>217</v>
      </c>
      <c r="G3" s="68"/>
      <c r="H3" s="68"/>
      <c r="I3" s="68"/>
      <c r="J3" s="68"/>
      <c r="K3" s="68"/>
      <c r="L3" s="68"/>
      <c r="M3" s="68"/>
      <c r="N3" s="68"/>
      <c r="O3" s="68"/>
      <c r="P3" s="68"/>
      <c r="Q3" s="68"/>
      <c r="R3" s="68"/>
      <c r="S3" s="68"/>
      <c r="T3" s="13"/>
      <c r="U3" s="13"/>
      <c r="V3" s="13"/>
      <c r="W3" s="13"/>
      <c r="X3" s="11"/>
    </row>
    <row r="4" spans="1:25" ht="15" customHeight="1" x14ac:dyDescent="0.25">
      <c r="A4" s="129"/>
      <c r="B4" s="13"/>
      <c r="C4" s="13"/>
      <c r="D4" s="13"/>
      <c r="E4" s="13"/>
      <c r="F4" s="68"/>
      <c r="G4" s="68"/>
      <c r="H4" s="68"/>
      <c r="I4" s="68"/>
      <c r="J4" s="68"/>
      <c r="K4" s="68"/>
      <c r="L4" s="68"/>
      <c r="M4" s="68"/>
      <c r="N4" s="68"/>
      <c r="O4" s="68"/>
      <c r="P4" s="68"/>
      <c r="Q4" s="68"/>
      <c r="R4" s="68"/>
      <c r="S4" s="68"/>
      <c r="T4" s="13"/>
      <c r="U4" s="13"/>
      <c r="V4" s="13"/>
      <c r="W4" s="13"/>
      <c r="X4" s="11"/>
    </row>
    <row r="5" spans="1:25" ht="15.75" x14ac:dyDescent="0.25">
      <c r="A5" s="129"/>
      <c r="B5" s="13"/>
      <c r="C5" s="14"/>
      <c r="D5" s="14"/>
      <c r="E5" s="14"/>
      <c r="F5" s="15" t="s">
        <v>36</v>
      </c>
      <c r="G5" s="14"/>
      <c r="H5" s="14"/>
      <c r="I5" s="14"/>
      <c r="J5" s="14"/>
      <c r="K5" s="14"/>
      <c r="L5" s="14"/>
      <c r="M5" s="14"/>
      <c r="N5" s="14"/>
      <c r="O5" s="14"/>
      <c r="P5" s="14"/>
      <c r="Q5" s="14"/>
      <c r="R5" s="14"/>
      <c r="S5" s="14"/>
      <c r="T5" s="14"/>
      <c r="U5" s="14"/>
      <c r="V5" s="14"/>
      <c r="W5" s="13"/>
      <c r="X5" s="11"/>
    </row>
    <row r="6" spans="1:25" ht="6" customHeight="1" x14ac:dyDescent="0.25">
      <c r="A6" s="129"/>
      <c r="B6" s="13"/>
      <c r="C6" s="14"/>
      <c r="D6" s="14"/>
      <c r="E6" s="14"/>
      <c r="F6" s="14"/>
      <c r="G6" s="14"/>
      <c r="H6" s="14"/>
      <c r="I6" s="14"/>
      <c r="J6" s="14"/>
      <c r="K6" s="14"/>
      <c r="L6" s="14"/>
      <c r="M6" s="14"/>
      <c r="N6" s="14"/>
      <c r="O6" s="14"/>
      <c r="P6" s="14"/>
      <c r="Q6" s="14"/>
      <c r="R6" s="14"/>
      <c r="S6" s="14"/>
      <c r="T6" s="14"/>
      <c r="U6" s="14"/>
      <c r="V6" s="14"/>
      <c r="W6" s="13"/>
      <c r="X6" s="11"/>
    </row>
    <row r="7" spans="1:25" ht="15.75" x14ac:dyDescent="0.25">
      <c r="A7" s="129"/>
      <c r="B7" s="13"/>
      <c r="C7" s="14"/>
      <c r="D7" s="14"/>
      <c r="E7" s="14"/>
      <c r="F7" s="15" t="s">
        <v>37</v>
      </c>
      <c r="G7" s="13"/>
      <c r="H7" s="13"/>
      <c r="I7" s="13"/>
      <c r="J7" s="13"/>
      <c r="K7" s="13"/>
      <c r="L7" s="13"/>
      <c r="M7" s="13"/>
      <c r="N7" s="13"/>
      <c r="O7" s="13"/>
      <c r="P7" s="13"/>
      <c r="Q7" s="13"/>
      <c r="R7" s="121" t="s">
        <v>50</v>
      </c>
      <c r="S7" s="121"/>
      <c r="T7" s="121"/>
      <c r="U7" s="120"/>
      <c r="V7" s="42" t="str">
        <f>IF('Anexo II'!V7="","",'Anexo II'!V7)</f>
        <v>C</v>
      </c>
      <c r="W7" s="20"/>
      <c r="X7" s="11"/>
    </row>
    <row r="8" spans="1:25" ht="6" customHeight="1" x14ac:dyDescent="0.25">
      <c r="A8" s="129"/>
      <c r="B8" s="13"/>
      <c r="C8" s="14"/>
      <c r="D8" s="14"/>
      <c r="E8" s="14"/>
      <c r="F8" s="13"/>
      <c r="G8" s="13"/>
      <c r="H8" s="13"/>
      <c r="I8" s="13"/>
      <c r="J8" s="13"/>
      <c r="K8" s="13"/>
      <c r="L8" s="13"/>
      <c r="M8" s="13"/>
      <c r="N8" s="13"/>
      <c r="O8" s="13"/>
      <c r="P8" s="13"/>
      <c r="Q8" s="13"/>
      <c r="R8" s="20"/>
      <c r="S8" s="20"/>
      <c r="T8" s="20"/>
      <c r="U8" s="20"/>
      <c r="V8" s="20"/>
      <c r="W8" s="20"/>
      <c r="X8" s="11"/>
    </row>
    <row r="9" spans="1:25" x14ac:dyDescent="0.25">
      <c r="A9" s="129"/>
      <c r="B9" s="13"/>
      <c r="C9" s="14"/>
      <c r="D9" s="14"/>
      <c r="E9" s="14"/>
      <c r="F9" s="14" t="s">
        <v>7</v>
      </c>
      <c r="G9" s="14"/>
      <c r="H9" s="130" t="str">
        <f>IF('Anexo I'!H9:O9="","",'Anexo I'!H9:O9)</f>
        <v>Agência Reguladora de Águas, Energia e Saneamento Básico do Distrito Federal</v>
      </c>
      <c r="I9" s="131"/>
      <c r="J9" s="131"/>
      <c r="K9" s="131"/>
      <c r="L9" s="131"/>
      <c r="M9" s="131"/>
      <c r="N9" s="131"/>
      <c r="O9" s="132"/>
      <c r="P9" s="121" t="s">
        <v>10</v>
      </c>
      <c r="Q9" s="120"/>
      <c r="R9" s="123" t="str">
        <f>IF('Anexo I'!R9:V9="","",'Anexo I'!R9:V9)</f>
        <v>35.507/2014</v>
      </c>
      <c r="S9" s="124"/>
      <c r="T9" s="124"/>
      <c r="U9" s="124"/>
      <c r="V9" s="125"/>
      <c r="W9" s="13"/>
      <c r="X9" s="11"/>
    </row>
    <row r="10" spans="1:25" ht="6" customHeight="1" x14ac:dyDescent="0.25">
      <c r="A10" s="129"/>
      <c r="B10" s="13"/>
      <c r="C10" s="14"/>
      <c r="D10" s="14"/>
      <c r="E10" s="14"/>
      <c r="F10" s="14"/>
      <c r="G10" s="14"/>
      <c r="H10" s="14"/>
      <c r="I10" s="14"/>
      <c r="J10" s="14"/>
      <c r="K10" s="14"/>
      <c r="L10" s="14"/>
      <c r="M10" s="14"/>
      <c r="N10" s="14"/>
      <c r="O10" s="14"/>
      <c r="P10" s="21"/>
      <c r="Q10" s="21"/>
      <c r="R10" s="13"/>
      <c r="S10" s="13"/>
      <c r="T10" s="13"/>
      <c r="U10" s="13"/>
      <c r="V10" s="13"/>
      <c r="W10" s="13"/>
      <c r="X10" s="11"/>
    </row>
    <row r="11" spans="1:25" x14ac:dyDescent="0.25">
      <c r="A11" s="129"/>
      <c r="B11" s="13"/>
      <c r="C11" s="14"/>
      <c r="D11" s="14"/>
      <c r="E11" s="14"/>
      <c r="F11" s="14" t="s">
        <v>77</v>
      </c>
      <c r="G11" s="14"/>
      <c r="H11" s="130" t="str">
        <f>IF('Anexo I'!H11:O11="","",'Anexo I'!H11:O11)</f>
        <v>Conselho de Recursos Hídricos do Distrito Federal</v>
      </c>
      <c r="I11" s="131"/>
      <c r="J11" s="131"/>
      <c r="K11" s="131"/>
      <c r="L11" s="131"/>
      <c r="M11" s="131"/>
      <c r="N11" s="131"/>
      <c r="O11" s="132"/>
      <c r="P11" s="121" t="s">
        <v>8</v>
      </c>
      <c r="Q11" s="120"/>
      <c r="R11" s="123" t="s">
        <v>31</v>
      </c>
      <c r="S11" s="124"/>
      <c r="T11" s="124"/>
      <c r="U11" s="124"/>
      <c r="V11" s="125"/>
      <c r="W11" s="13"/>
      <c r="X11" s="11"/>
    </row>
    <row r="12" spans="1:25" ht="15" customHeight="1" x14ac:dyDescent="0.25">
      <c r="A12" s="129"/>
      <c r="C12" s="13"/>
      <c r="D12" s="13"/>
      <c r="E12" s="13"/>
      <c r="F12" s="13"/>
      <c r="G12" s="13"/>
      <c r="H12" s="13"/>
      <c r="I12" s="13"/>
      <c r="J12" s="13"/>
      <c r="K12" s="13"/>
      <c r="L12" s="13"/>
      <c r="M12" s="13"/>
      <c r="N12" s="13"/>
      <c r="O12" s="13"/>
      <c r="P12" s="13"/>
      <c r="Q12" s="13"/>
      <c r="R12" s="13"/>
      <c r="S12" s="13"/>
      <c r="T12" s="13"/>
      <c r="U12" s="13"/>
      <c r="V12" s="13"/>
      <c r="W12" s="25"/>
    </row>
    <row r="13" spans="1:25" x14ac:dyDescent="0.25">
      <c r="A13" s="129"/>
      <c r="B13" s="48"/>
      <c r="C13" s="188" t="s">
        <v>205</v>
      </c>
      <c r="D13" s="201"/>
      <c r="E13" s="201"/>
      <c r="F13" s="201"/>
      <c r="G13" s="201"/>
      <c r="H13" s="201"/>
      <c r="I13" s="201"/>
      <c r="J13" s="201"/>
      <c r="K13" s="201"/>
      <c r="L13" s="201"/>
      <c r="M13" s="201"/>
      <c r="N13" s="201"/>
      <c r="O13" s="201"/>
      <c r="P13" s="201"/>
      <c r="Q13" s="201"/>
      <c r="R13" s="201"/>
      <c r="S13" s="201"/>
      <c r="T13" s="201"/>
      <c r="U13" s="201"/>
      <c r="V13" s="202"/>
      <c r="W13" s="48"/>
      <c r="X13" s="11"/>
    </row>
    <row r="14" spans="1:25" x14ac:dyDescent="0.25">
      <c r="A14" s="129"/>
      <c r="B14" s="48"/>
      <c r="C14" s="203"/>
      <c r="D14" s="204"/>
      <c r="E14" s="204"/>
      <c r="F14" s="204"/>
      <c r="G14" s="204"/>
      <c r="H14" s="204"/>
      <c r="I14" s="204"/>
      <c r="J14" s="204"/>
      <c r="K14" s="204"/>
      <c r="L14" s="204"/>
      <c r="M14" s="204"/>
      <c r="N14" s="204"/>
      <c r="O14" s="204"/>
      <c r="P14" s="204"/>
      <c r="Q14" s="204"/>
      <c r="R14" s="204"/>
      <c r="S14" s="204"/>
      <c r="T14" s="204"/>
      <c r="U14" s="204"/>
      <c r="V14" s="205"/>
      <c r="W14" s="48"/>
      <c r="X14" s="11"/>
    </row>
    <row r="15" spans="1:25" x14ac:dyDescent="0.25">
      <c r="A15" s="129"/>
      <c r="B15" s="48"/>
      <c r="C15" s="203"/>
      <c r="D15" s="204"/>
      <c r="E15" s="204"/>
      <c r="F15" s="204"/>
      <c r="G15" s="204"/>
      <c r="H15" s="204"/>
      <c r="I15" s="204"/>
      <c r="J15" s="204"/>
      <c r="K15" s="204"/>
      <c r="L15" s="204"/>
      <c r="M15" s="204"/>
      <c r="N15" s="204"/>
      <c r="O15" s="204"/>
      <c r="P15" s="204"/>
      <c r="Q15" s="204"/>
      <c r="R15" s="204"/>
      <c r="S15" s="204"/>
      <c r="T15" s="204"/>
      <c r="U15" s="204"/>
      <c r="V15" s="205"/>
      <c r="W15" s="48"/>
      <c r="X15" s="11"/>
    </row>
    <row r="16" spans="1:25" x14ac:dyDescent="0.25">
      <c r="A16" s="129"/>
      <c r="B16" s="48"/>
      <c r="C16" s="203"/>
      <c r="D16" s="204"/>
      <c r="E16" s="204"/>
      <c r="F16" s="204"/>
      <c r="G16" s="204"/>
      <c r="H16" s="204"/>
      <c r="I16" s="204"/>
      <c r="J16" s="204"/>
      <c r="K16" s="204"/>
      <c r="L16" s="204"/>
      <c r="M16" s="204"/>
      <c r="N16" s="204"/>
      <c r="O16" s="204"/>
      <c r="P16" s="204"/>
      <c r="Q16" s="204"/>
      <c r="R16" s="204"/>
      <c r="S16" s="204"/>
      <c r="T16" s="204"/>
      <c r="U16" s="204"/>
      <c r="V16" s="205"/>
      <c r="W16" s="48"/>
      <c r="X16" s="11"/>
    </row>
    <row r="17" spans="1:24" x14ac:dyDescent="0.25">
      <c r="A17" s="129"/>
      <c r="B17" s="48"/>
      <c r="C17" s="203"/>
      <c r="D17" s="204"/>
      <c r="E17" s="204"/>
      <c r="F17" s="204"/>
      <c r="G17" s="204"/>
      <c r="H17" s="204"/>
      <c r="I17" s="204"/>
      <c r="J17" s="204"/>
      <c r="K17" s="204"/>
      <c r="L17" s="204"/>
      <c r="M17" s="204"/>
      <c r="N17" s="204"/>
      <c r="O17" s="204"/>
      <c r="P17" s="204"/>
      <c r="Q17" s="204"/>
      <c r="R17" s="204"/>
      <c r="S17" s="204"/>
      <c r="T17" s="204"/>
      <c r="U17" s="204"/>
      <c r="V17" s="205"/>
      <c r="W17" s="48"/>
      <c r="X17" s="11"/>
    </row>
    <row r="18" spans="1:24" x14ac:dyDescent="0.25">
      <c r="A18" s="129"/>
      <c r="B18" s="48"/>
      <c r="C18" s="203"/>
      <c r="D18" s="204"/>
      <c r="E18" s="204"/>
      <c r="F18" s="204"/>
      <c r="G18" s="204"/>
      <c r="H18" s="204"/>
      <c r="I18" s="204"/>
      <c r="J18" s="204"/>
      <c r="K18" s="204"/>
      <c r="L18" s="204"/>
      <c r="M18" s="204"/>
      <c r="N18" s="204"/>
      <c r="O18" s="204"/>
      <c r="P18" s="204"/>
      <c r="Q18" s="204"/>
      <c r="R18" s="204"/>
      <c r="S18" s="204"/>
      <c r="T18" s="204"/>
      <c r="U18" s="204"/>
      <c r="V18" s="205"/>
      <c r="W18" s="48"/>
      <c r="X18" s="11"/>
    </row>
    <row r="19" spans="1:24" x14ac:dyDescent="0.25">
      <c r="A19" s="129"/>
      <c r="B19" s="48"/>
      <c r="C19" s="203"/>
      <c r="D19" s="204"/>
      <c r="E19" s="204"/>
      <c r="F19" s="204"/>
      <c r="G19" s="204"/>
      <c r="H19" s="204"/>
      <c r="I19" s="204"/>
      <c r="J19" s="204"/>
      <c r="K19" s="204"/>
      <c r="L19" s="204"/>
      <c r="M19" s="204"/>
      <c r="N19" s="204"/>
      <c r="O19" s="204"/>
      <c r="P19" s="204"/>
      <c r="Q19" s="204"/>
      <c r="R19" s="204"/>
      <c r="S19" s="204"/>
      <c r="T19" s="204"/>
      <c r="U19" s="204"/>
      <c r="V19" s="205"/>
      <c r="W19" s="48"/>
      <c r="X19" s="11"/>
    </row>
    <row r="20" spans="1:24" x14ac:dyDescent="0.25">
      <c r="B20" s="49"/>
      <c r="C20" s="203"/>
      <c r="D20" s="204"/>
      <c r="E20" s="204"/>
      <c r="F20" s="204"/>
      <c r="G20" s="204"/>
      <c r="H20" s="204"/>
      <c r="I20" s="204"/>
      <c r="J20" s="204"/>
      <c r="K20" s="204"/>
      <c r="L20" s="204"/>
      <c r="M20" s="204"/>
      <c r="N20" s="204"/>
      <c r="O20" s="204"/>
      <c r="P20" s="204"/>
      <c r="Q20" s="204"/>
      <c r="R20" s="204"/>
      <c r="S20" s="204"/>
      <c r="T20" s="204"/>
      <c r="U20" s="204"/>
      <c r="V20" s="205"/>
      <c r="W20" s="49"/>
    </row>
    <row r="21" spans="1:24" x14ac:dyDescent="0.25">
      <c r="B21" s="49"/>
      <c r="C21" s="203"/>
      <c r="D21" s="204"/>
      <c r="E21" s="204"/>
      <c r="F21" s="204"/>
      <c r="G21" s="204"/>
      <c r="H21" s="204"/>
      <c r="I21" s="204"/>
      <c r="J21" s="204"/>
      <c r="K21" s="204"/>
      <c r="L21" s="204"/>
      <c r="M21" s="204"/>
      <c r="N21" s="204"/>
      <c r="O21" s="204"/>
      <c r="P21" s="204"/>
      <c r="Q21" s="204"/>
      <c r="R21" s="204"/>
      <c r="S21" s="204"/>
      <c r="T21" s="204"/>
      <c r="U21" s="204"/>
      <c r="V21" s="205"/>
      <c r="W21" s="49"/>
    </row>
    <row r="22" spans="1:24" x14ac:dyDescent="0.25">
      <c r="B22" s="49"/>
      <c r="C22" s="203"/>
      <c r="D22" s="204"/>
      <c r="E22" s="204"/>
      <c r="F22" s="204"/>
      <c r="G22" s="204"/>
      <c r="H22" s="204"/>
      <c r="I22" s="204"/>
      <c r="J22" s="204"/>
      <c r="K22" s="204"/>
      <c r="L22" s="204"/>
      <c r="M22" s="204"/>
      <c r="N22" s="204"/>
      <c r="O22" s="204"/>
      <c r="P22" s="204"/>
      <c r="Q22" s="204"/>
      <c r="R22" s="204"/>
      <c r="S22" s="204"/>
      <c r="T22" s="204"/>
      <c r="U22" s="204"/>
      <c r="V22" s="205"/>
      <c r="W22" s="49"/>
    </row>
    <row r="23" spans="1:24" x14ac:dyDescent="0.25">
      <c r="B23" s="49"/>
      <c r="C23" s="203"/>
      <c r="D23" s="204"/>
      <c r="E23" s="204"/>
      <c r="F23" s="204"/>
      <c r="G23" s="204"/>
      <c r="H23" s="204"/>
      <c r="I23" s="204"/>
      <c r="J23" s="204"/>
      <c r="K23" s="204"/>
      <c r="L23" s="204"/>
      <c r="M23" s="204"/>
      <c r="N23" s="204"/>
      <c r="O23" s="204"/>
      <c r="P23" s="204"/>
      <c r="Q23" s="204"/>
      <c r="R23" s="204"/>
      <c r="S23" s="204"/>
      <c r="T23" s="204"/>
      <c r="U23" s="204"/>
      <c r="V23" s="205"/>
      <c r="W23" s="49"/>
    </row>
    <row r="24" spans="1:24" x14ac:dyDescent="0.25">
      <c r="B24" s="49"/>
      <c r="C24" s="203"/>
      <c r="D24" s="204"/>
      <c r="E24" s="204"/>
      <c r="F24" s="204"/>
      <c r="G24" s="204"/>
      <c r="H24" s="204"/>
      <c r="I24" s="204"/>
      <c r="J24" s="204"/>
      <c r="K24" s="204"/>
      <c r="L24" s="204"/>
      <c r="M24" s="204"/>
      <c r="N24" s="204"/>
      <c r="O24" s="204"/>
      <c r="P24" s="204"/>
      <c r="Q24" s="204"/>
      <c r="R24" s="204"/>
      <c r="S24" s="204"/>
      <c r="T24" s="204"/>
      <c r="U24" s="204"/>
      <c r="V24" s="205"/>
      <c r="W24" s="49"/>
    </row>
    <row r="25" spans="1:24" x14ac:dyDescent="0.25">
      <c r="B25" s="49"/>
      <c r="C25" s="203"/>
      <c r="D25" s="204"/>
      <c r="E25" s="204"/>
      <c r="F25" s="204"/>
      <c r="G25" s="204"/>
      <c r="H25" s="204"/>
      <c r="I25" s="204"/>
      <c r="J25" s="204"/>
      <c r="K25" s="204"/>
      <c r="L25" s="204"/>
      <c r="M25" s="204"/>
      <c r="N25" s="204"/>
      <c r="O25" s="204"/>
      <c r="P25" s="204"/>
      <c r="Q25" s="204"/>
      <c r="R25" s="204"/>
      <c r="S25" s="204"/>
      <c r="T25" s="204"/>
      <c r="U25" s="204"/>
      <c r="V25" s="205"/>
      <c r="W25" s="49"/>
    </row>
    <row r="26" spans="1:24" x14ac:dyDescent="0.25">
      <c r="B26" s="49"/>
      <c r="C26" s="203"/>
      <c r="D26" s="204"/>
      <c r="E26" s="204"/>
      <c r="F26" s="204"/>
      <c r="G26" s="204"/>
      <c r="H26" s="204"/>
      <c r="I26" s="204"/>
      <c r="J26" s="204"/>
      <c r="K26" s="204"/>
      <c r="L26" s="204"/>
      <c r="M26" s="204"/>
      <c r="N26" s="204"/>
      <c r="O26" s="204"/>
      <c r="P26" s="204"/>
      <c r="Q26" s="204"/>
      <c r="R26" s="204"/>
      <c r="S26" s="204"/>
      <c r="T26" s="204"/>
      <c r="U26" s="204"/>
      <c r="V26" s="205"/>
      <c r="W26" s="49"/>
    </row>
    <row r="27" spans="1:24" x14ac:dyDescent="0.25">
      <c r="B27" s="49"/>
      <c r="C27" s="203"/>
      <c r="D27" s="204"/>
      <c r="E27" s="204"/>
      <c r="F27" s="204"/>
      <c r="G27" s="204"/>
      <c r="H27" s="204"/>
      <c r="I27" s="204"/>
      <c r="J27" s="204"/>
      <c r="K27" s="204"/>
      <c r="L27" s="204"/>
      <c r="M27" s="204"/>
      <c r="N27" s="204"/>
      <c r="O27" s="204"/>
      <c r="P27" s="204"/>
      <c r="Q27" s="204"/>
      <c r="R27" s="204"/>
      <c r="S27" s="204"/>
      <c r="T27" s="204"/>
      <c r="U27" s="204"/>
      <c r="V27" s="205"/>
      <c r="W27" s="49"/>
    </row>
    <row r="28" spans="1:24" x14ac:dyDescent="0.25">
      <c r="B28" s="49"/>
      <c r="C28" s="203"/>
      <c r="D28" s="204"/>
      <c r="E28" s="204"/>
      <c r="F28" s="204"/>
      <c r="G28" s="204"/>
      <c r="H28" s="204"/>
      <c r="I28" s="204"/>
      <c r="J28" s="204"/>
      <c r="K28" s="204"/>
      <c r="L28" s="204"/>
      <c r="M28" s="204"/>
      <c r="N28" s="204"/>
      <c r="O28" s="204"/>
      <c r="P28" s="204"/>
      <c r="Q28" s="204"/>
      <c r="R28" s="204"/>
      <c r="S28" s="204"/>
      <c r="T28" s="204"/>
      <c r="U28" s="204"/>
      <c r="V28" s="205"/>
      <c r="W28" s="49"/>
    </row>
    <row r="29" spans="1:24" x14ac:dyDescent="0.25">
      <c r="B29" s="49"/>
      <c r="C29" s="203"/>
      <c r="D29" s="204"/>
      <c r="E29" s="204"/>
      <c r="F29" s="204"/>
      <c r="G29" s="204"/>
      <c r="H29" s="204"/>
      <c r="I29" s="204"/>
      <c r="J29" s="204"/>
      <c r="K29" s="204"/>
      <c r="L29" s="204"/>
      <c r="M29" s="204"/>
      <c r="N29" s="204"/>
      <c r="O29" s="204"/>
      <c r="P29" s="204"/>
      <c r="Q29" s="204"/>
      <c r="R29" s="204"/>
      <c r="S29" s="204"/>
      <c r="T29" s="204"/>
      <c r="U29" s="204"/>
      <c r="V29" s="205"/>
      <c r="W29" s="49"/>
    </row>
    <row r="30" spans="1:24" x14ac:dyDescent="0.25">
      <c r="B30" s="49"/>
      <c r="C30" s="203"/>
      <c r="D30" s="204"/>
      <c r="E30" s="204"/>
      <c r="F30" s="204"/>
      <c r="G30" s="204"/>
      <c r="H30" s="204"/>
      <c r="I30" s="204"/>
      <c r="J30" s="204"/>
      <c r="K30" s="204"/>
      <c r="L30" s="204"/>
      <c r="M30" s="204"/>
      <c r="N30" s="204"/>
      <c r="O30" s="204"/>
      <c r="P30" s="204"/>
      <c r="Q30" s="204"/>
      <c r="R30" s="204"/>
      <c r="S30" s="204"/>
      <c r="T30" s="204"/>
      <c r="U30" s="204"/>
      <c r="V30" s="205"/>
      <c r="W30" s="49"/>
    </row>
    <row r="31" spans="1:24" x14ac:dyDescent="0.25">
      <c r="B31" s="49"/>
      <c r="C31" s="203"/>
      <c r="D31" s="204"/>
      <c r="E31" s="204"/>
      <c r="F31" s="204"/>
      <c r="G31" s="204"/>
      <c r="H31" s="204"/>
      <c r="I31" s="204"/>
      <c r="J31" s="204"/>
      <c r="K31" s="204"/>
      <c r="L31" s="204"/>
      <c r="M31" s="204"/>
      <c r="N31" s="204"/>
      <c r="O31" s="204"/>
      <c r="P31" s="204"/>
      <c r="Q31" s="204"/>
      <c r="R31" s="204"/>
      <c r="S31" s="204"/>
      <c r="T31" s="204"/>
      <c r="U31" s="204"/>
      <c r="V31" s="205"/>
      <c r="W31" s="49"/>
    </row>
    <row r="32" spans="1:24" x14ac:dyDescent="0.25">
      <c r="B32" s="49"/>
      <c r="C32" s="203"/>
      <c r="D32" s="204"/>
      <c r="E32" s="204"/>
      <c r="F32" s="204"/>
      <c r="G32" s="204"/>
      <c r="H32" s="204"/>
      <c r="I32" s="204"/>
      <c r="J32" s="204"/>
      <c r="K32" s="204"/>
      <c r="L32" s="204"/>
      <c r="M32" s="204"/>
      <c r="N32" s="204"/>
      <c r="O32" s="204"/>
      <c r="P32" s="204"/>
      <c r="Q32" s="204"/>
      <c r="R32" s="204"/>
      <c r="S32" s="204"/>
      <c r="T32" s="204"/>
      <c r="U32" s="204"/>
      <c r="V32" s="205"/>
      <c r="W32" s="49"/>
    </row>
    <row r="33" spans="2:23" x14ac:dyDescent="0.25">
      <c r="B33" s="49"/>
      <c r="C33" s="203"/>
      <c r="D33" s="204"/>
      <c r="E33" s="204"/>
      <c r="F33" s="204"/>
      <c r="G33" s="204"/>
      <c r="H33" s="204"/>
      <c r="I33" s="204"/>
      <c r="J33" s="204"/>
      <c r="K33" s="204"/>
      <c r="L33" s="204"/>
      <c r="M33" s="204"/>
      <c r="N33" s="204"/>
      <c r="O33" s="204"/>
      <c r="P33" s="204"/>
      <c r="Q33" s="204"/>
      <c r="R33" s="204"/>
      <c r="S33" s="204"/>
      <c r="T33" s="204"/>
      <c r="U33" s="204"/>
      <c r="V33" s="205"/>
      <c r="W33" s="49"/>
    </row>
    <row r="34" spans="2:23" x14ac:dyDescent="0.25">
      <c r="B34" s="49"/>
      <c r="C34" s="203"/>
      <c r="D34" s="204"/>
      <c r="E34" s="204"/>
      <c r="F34" s="204"/>
      <c r="G34" s="204"/>
      <c r="H34" s="204"/>
      <c r="I34" s="204"/>
      <c r="J34" s="204"/>
      <c r="K34" s="204"/>
      <c r="L34" s="204"/>
      <c r="M34" s="204"/>
      <c r="N34" s="204"/>
      <c r="O34" s="204"/>
      <c r="P34" s="204"/>
      <c r="Q34" s="204"/>
      <c r="R34" s="204"/>
      <c r="S34" s="204"/>
      <c r="T34" s="204"/>
      <c r="U34" s="204"/>
      <c r="V34" s="205"/>
      <c r="W34" s="49"/>
    </row>
    <row r="35" spans="2:23" x14ac:dyDescent="0.25">
      <c r="B35" s="49"/>
      <c r="C35" s="203"/>
      <c r="D35" s="204"/>
      <c r="E35" s="204"/>
      <c r="F35" s="204"/>
      <c r="G35" s="204"/>
      <c r="H35" s="204"/>
      <c r="I35" s="204"/>
      <c r="J35" s="204"/>
      <c r="K35" s="204"/>
      <c r="L35" s="204"/>
      <c r="M35" s="204"/>
      <c r="N35" s="204"/>
      <c r="O35" s="204"/>
      <c r="P35" s="204"/>
      <c r="Q35" s="204"/>
      <c r="R35" s="204"/>
      <c r="S35" s="204"/>
      <c r="T35" s="204"/>
      <c r="U35" s="204"/>
      <c r="V35" s="205"/>
      <c r="W35" s="49"/>
    </row>
    <row r="36" spans="2:23" x14ac:dyDescent="0.25">
      <c r="B36" s="49"/>
      <c r="C36" s="203"/>
      <c r="D36" s="204"/>
      <c r="E36" s="204"/>
      <c r="F36" s="204"/>
      <c r="G36" s="204"/>
      <c r="H36" s="204"/>
      <c r="I36" s="204"/>
      <c r="J36" s="204"/>
      <c r="K36" s="204"/>
      <c r="L36" s="204"/>
      <c r="M36" s="204"/>
      <c r="N36" s="204"/>
      <c r="O36" s="204"/>
      <c r="P36" s="204"/>
      <c r="Q36" s="204"/>
      <c r="R36" s="204"/>
      <c r="S36" s="204"/>
      <c r="T36" s="204"/>
      <c r="U36" s="204"/>
      <c r="V36" s="205"/>
      <c r="W36" s="49"/>
    </row>
    <row r="37" spans="2:23" x14ac:dyDescent="0.25">
      <c r="B37" s="49"/>
      <c r="C37" s="203"/>
      <c r="D37" s="204"/>
      <c r="E37" s="204"/>
      <c r="F37" s="204"/>
      <c r="G37" s="204"/>
      <c r="H37" s="204"/>
      <c r="I37" s="204"/>
      <c r="J37" s="204"/>
      <c r="K37" s="204"/>
      <c r="L37" s="204"/>
      <c r="M37" s="204"/>
      <c r="N37" s="204"/>
      <c r="O37" s="204"/>
      <c r="P37" s="204"/>
      <c r="Q37" s="204"/>
      <c r="R37" s="204"/>
      <c r="S37" s="204"/>
      <c r="T37" s="204"/>
      <c r="U37" s="204"/>
      <c r="V37" s="205"/>
      <c r="W37" s="49"/>
    </row>
    <row r="38" spans="2:23" x14ac:dyDescent="0.25">
      <c r="B38" s="49"/>
      <c r="C38" s="203"/>
      <c r="D38" s="204"/>
      <c r="E38" s="204"/>
      <c r="F38" s="204"/>
      <c r="G38" s="204"/>
      <c r="H38" s="204"/>
      <c r="I38" s="204"/>
      <c r="J38" s="204"/>
      <c r="K38" s="204"/>
      <c r="L38" s="204"/>
      <c r="M38" s="204"/>
      <c r="N38" s="204"/>
      <c r="O38" s="204"/>
      <c r="P38" s="204"/>
      <c r="Q38" s="204"/>
      <c r="R38" s="204"/>
      <c r="S38" s="204"/>
      <c r="T38" s="204"/>
      <c r="U38" s="204"/>
      <c r="V38" s="205"/>
      <c r="W38" s="49"/>
    </row>
    <row r="39" spans="2:23" x14ac:dyDescent="0.25">
      <c r="B39" s="49"/>
      <c r="C39" s="203"/>
      <c r="D39" s="204"/>
      <c r="E39" s="204"/>
      <c r="F39" s="204"/>
      <c r="G39" s="204"/>
      <c r="H39" s="204"/>
      <c r="I39" s="204"/>
      <c r="J39" s="204"/>
      <c r="K39" s="204"/>
      <c r="L39" s="204"/>
      <c r="M39" s="204"/>
      <c r="N39" s="204"/>
      <c r="O39" s="204"/>
      <c r="P39" s="204"/>
      <c r="Q39" s="204"/>
      <c r="R39" s="204"/>
      <c r="S39" s="204"/>
      <c r="T39" s="204"/>
      <c r="U39" s="204"/>
      <c r="V39" s="205"/>
      <c r="W39" s="49"/>
    </row>
    <row r="40" spans="2:23" x14ac:dyDescent="0.25">
      <c r="B40" s="49"/>
      <c r="C40" s="203"/>
      <c r="D40" s="204"/>
      <c r="E40" s="204"/>
      <c r="F40" s="204"/>
      <c r="G40" s="204"/>
      <c r="H40" s="204"/>
      <c r="I40" s="204"/>
      <c r="J40" s="204"/>
      <c r="K40" s="204"/>
      <c r="L40" s="204"/>
      <c r="M40" s="204"/>
      <c r="N40" s="204"/>
      <c r="O40" s="204"/>
      <c r="P40" s="204"/>
      <c r="Q40" s="204"/>
      <c r="R40" s="204"/>
      <c r="S40" s="204"/>
      <c r="T40" s="204"/>
      <c r="U40" s="204"/>
      <c r="V40" s="205"/>
      <c r="W40" s="49"/>
    </row>
    <row r="41" spans="2:23" x14ac:dyDescent="0.25">
      <c r="B41" s="49"/>
      <c r="C41" s="203"/>
      <c r="D41" s="204"/>
      <c r="E41" s="204"/>
      <c r="F41" s="204"/>
      <c r="G41" s="204"/>
      <c r="H41" s="204"/>
      <c r="I41" s="204"/>
      <c r="J41" s="204"/>
      <c r="K41" s="204"/>
      <c r="L41" s="204"/>
      <c r="M41" s="204"/>
      <c r="N41" s="204"/>
      <c r="O41" s="204"/>
      <c r="P41" s="204"/>
      <c r="Q41" s="204"/>
      <c r="R41" s="204"/>
      <c r="S41" s="204"/>
      <c r="T41" s="204"/>
      <c r="U41" s="204"/>
      <c r="V41" s="205"/>
      <c r="W41" s="49"/>
    </row>
    <row r="42" spans="2:23" x14ac:dyDescent="0.25">
      <c r="B42" s="49"/>
      <c r="C42" s="203"/>
      <c r="D42" s="204"/>
      <c r="E42" s="204"/>
      <c r="F42" s="204"/>
      <c r="G42" s="204"/>
      <c r="H42" s="204"/>
      <c r="I42" s="204"/>
      <c r="J42" s="204"/>
      <c r="K42" s="204"/>
      <c r="L42" s="204"/>
      <c r="M42" s="204"/>
      <c r="N42" s="204"/>
      <c r="O42" s="204"/>
      <c r="P42" s="204"/>
      <c r="Q42" s="204"/>
      <c r="R42" s="204"/>
      <c r="S42" s="204"/>
      <c r="T42" s="204"/>
      <c r="U42" s="204"/>
      <c r="V42" s="205"/>
      <c r="W42" s="49"/>
    </row>
    <row r="43" spans="2:23" x14ac:dyDescent="0.25">
      <c r="B43" s="49"/>
      <c r="C43" s="203"/>
      <c r="D43" s="204"/>
      <c r="E43" s="204"/>
      <c r="F43" s="204"/>
      <c r="G43" s="204"/>
      <c r="H43" s="204"/>
      <c r="I43" s="204"/>
      <c r="J43" s="204"/>
      <c r="K43" s="204"/>
      <c r="L43" s="204"/>
      <c r="M43" s="204"/>
      <c r="N43" s="204"/>
      <c r="O43" s="204"/>
      <c r="P43" s="204"/>
      <c r="Q43" s="204"/>
      <c r="R43" s="204"/>
      <c r="S43" s="204"/>
      <c r="T43" s="204"/>
      <c r="U43" s="204"/>
      <c r="V43" s="205"/>
      <c r="W43" s="49"/>
    </row>
    <row r="44" spans="2:23" x14ac:dyDescent="0.25">
      <c r="B44" s="49"/>
      <c r="C44" s="203"/>
      <c r="D44" s="204"/>
      <c r="E44" s="204"/>
      <c r="F44" s="204"/>
      <c r="G44" s="204"/>
      <c r="H44" s="204"/>
      <c r="I44" s="204"/>
      <c r="J44" s="204"/>
      <c r="K44" s="204"/>
      <c r="L44" s="204"/>
      <c r="M44" s="204"/>
      <c r="N44" s="204"/>
      <c r="O44" s="204"/>
      <c r="P44" s="204"/>
      <c r="Q44" s="204"/>
      <c r="R44" s="204"/>
      <c r="S44" s="204"/>
      <c r="T44" s="204"/>
      <c r="U44" s="204"/>
      <c r="V44" s="205"/>
      <c r="W44" s="49"/>
    </row>
    <row r="45" spans="2:23" x14ac:dyDescent="0.25">
      <c r="B45" s="49"/>
      <c r="C45" s="203"/>
      <c r="D45" s="204"/>
      <c r="E45" s="204"/>
      <c r="F45" s="204"/>
      <c r="G45" s="204"/>
      <c r="H45" s="204"/>
      <c r="I45" s="204"/>
      <c r="J45" s="204"/>
      <c r="K45" s="204"/>
      <c r="L45" s="204"/>
      <c r="M45" s="204"/>
      <c r="N45" s="204"/>
      <c r="O45" s="204"/>
      <c r="P45" s="204"/>
      <c r="Q45" s="204"/>
      <c r="R45" s="204"/>
      <c r="S45" s="204"/>
      <c r="T45" s="204"/>
      <c r="U45" s="204"/>
      <c r="V45" s="205"/>
      <c r="W45" s="49"/>
    </row>
    <row r="46" spans="2:23" x14ac:dyDescent="0.25">
      <c r="B46" s="49"/>
      <c r="C46" s="203"/>
      <c r="D46" s="204"/>
      <c r="E46" s="204"/>
      <c r="F46" s="204"/>
      <c r="G46" s="204"/>
      <c r="H46" s="204"/>
      <c r="I46" s="204"/>
      <c r="J46" s="204"/>
      <c r="K46" s="204"/>
      <c r="L46" s="204"/>
      <c r="M46" s="204"/>
      <c r="N46" s="204"/>
      <c r="O46" s="204"/>
      <c r="P46" s="204"/>
      <c r="Q46" s="204"/>
      <c r="R46" s="204"/>
      <c r="S46" s="204"/>
      <c r="T46" s="204"/>
      <c r="U46" s="204"/>
      <c r="V46" s="205"/>
      <c r="W46" s="49"/>
    </row>
    <row r="47" spans="2:23" x14ac:dyDescent="0.25">
      <c r="B47" s="49"/>
      <c r="C47" s="203"/>
      <c r="D47" s="204"/>
      <c r="E47" s="204"/>
      <c r="F47" s="204"/>
      <c r="G47" s="204"/>
      <c r="H47" s="204"/>
      <c r="I47" s="204"/>
      <c r="J47" s="204"/>
      <c r="K47" s="204"/>
      <c r="L47" s="204"/>
      <c r="M47" s="204"/>
      <c r="N47" s="204"/>
      <c r="O47" s="204"/>
      <c r="P47" s="204"/>
      <c r="Q47" s="204"/>
      <c r="R47" s="204"/>
      <c r="S47" s="204"/>
      <c r="T47" s="204"/>
      <c r="U47" s="204"/>
      <c r="V47" s="205"/>
      <c r="W47" s="49"/>
    </row>
    <row r="48" spans="2:23" x14ac:dyDescent="0.25">
      <c r="B48" s="49"/>
      <c r="C48" s="203"/>
      <c r="D48" s="204"/>
      <c r="E48" s="204"/>
      <c r="F48" s="204"/>
      <c r="G48" s="204"/>
      <c r="H48" s="204"/>
      <c r="I48" s="204"/>
      <c r="J48" s="204"/>
      <c r="K48" s="204"/>
      <c r="L48" s="204"/>
      <c r="M48" s="204"/>
      <c r="N48" s="204"/>
      <c r="O48" s="204"/>
      <c r="P48" s="204"/>
      <c r="Q48" s="204"/>
      <c r="R48" s="204"/>
      <c r="S48" s="204"/>
      <c r="T48" s="204"/>
      <c r="U48" s="204"/>
      <c r="V48" s="205"/>
      <c r="W48" s="49"/>
    </row>
    <row r="49" spans="2:23" x14ac:dyDescent="0.25">
      <c r="B49" s="49"/>
      <c r="C49" s="203"/>
      <c r="D49" s="204"/>
      <c r="E49" s="204"/>
      <c r="F49" s="204"/>
      <c r="G49" s="204"/>
      <c r="H49" s="204"/>
      <c r="I49" s="204"/>
      <c r="J49" s="204"/>
      <c r="K49" s="204"/>
      <c r="L49" s="204"/>
      <c r="M49" s="204"/>
      <c r="N49" s="204"/>
      <c r="O49" s="204"/>
      <c r="P49" s="204"/>
      <c r="Q49" s="204"/>
      <c r="R49" s="204"/>
      <c r="S49" s="204"/>
      <c r="T49" s="204"/>
      <c r="U49" s="204"/>
      <c r="V49" s="205"/>
      <c r="W49" s="49"/>
    </row>
    <row r="50" spans="2:23" x14ac:dyDescent="0.25">
      <c r="B50" s="49"/>
      <c r="C50" s="203"/>
      <c r="D50" s="204"/>
      <c r="E50" s="204"/>
      <c r="F50" s="204"/>
      <c r="G50" s="204"/>
      <c r="H50" s="204"/>
      <c r="I50" s="204"/>
      <c r="J50" s="204"/>
      <c r="K50" s="204"/>
      <c r="L50" s="204"/>
      <c r="M50" s="204"/>
      <c r="N50" s="204"/>
      <c r="O50" s="204"/>
      <c r="P50" s="204"/>
      <c r="Q50" s="204"/>
      <c r="R50" s="204"/>
      <c r="S50" s="204"/>
      <c r="T50" s="204"/>
      <c r="U50" s="204"/>
      <c r="V50" s="205"/>
      <c r="W50" s="49"/>
    </row>
    <row r="51" spans="2:23" x14ac:dyDescent="0.25">
      <c r="B51" s="49"/>
      <c r="C51" s="203"/>
      <c r="D51" s="204"/>
      <c r="E51" s="204"/>
      <c r="F51" s="204"/>
      <c r="G51" s="204"/>
      <c r="H51" s="204"/>
      <c r="I51" s="204"/>
      <c r="J51" s="204"/>
      <c r="K51" s="204"/>
      <c r="L51" s="204"/>
      <c r="M51" s="204"/>
      <c r="N51" s="204"/>
      <c r="O51" s="204"/>
      <c r="P51" s="204"/>
      <c r="Q51" s="204"/>
      <c r="R51" s="204"/>
      <c r="S51" s="204"/>
      <c r="T51" s="204"/>
      <c r="U51" s="204"/>
      <c r="V51" s="205"/>
      <c r="W51" s="49"/>
    </row>
    <row r="52" spans="2:23" x14ac:dyDescent="0.25">
      <c r="B52" s="49"/>
      <c r="C52" s="203"/>
      <c r="D52" s="204"/>
      <c r="E52" s="204"/>
      <c r="F52" s="204"/>
      <c r="G52" s="204"/>
      <c r="H52" s="204"/>
      <c r="I52" s="204"/>
      <c r="J52" s="204"/>
      <c r="K52" s="204"/>
      <c r="L52" s="204"/>
      <c r="M52" s="204"/>
      <c r="N52" s="204"/>
      <c r="O52" s="204"/>
      <c r="P52" s="204"/>
      <c r="Q52" s="204"/>
      <c r="R52" s="204"/>
      <c r="S52" s="204"/>
      <c r="T52" s="204"/>
      <c r="U52" s="204"/>
      <c r="V52" s="205"/>
      <c r="W52" s="49"/>
    </row>
    <row r="53" spans="2:23" x14ac:dyDescent="0.25">
      <c r="B53" s="49"/>
      <c r="C53" s="203"/>
      <c r="D53" s="204"/>
      <c r="E53" s="204"/>
      <c r="F53" s="204"/>
      <c r="G53" s="204"/>
      <c r="H53" s="204"/>
      <c r="I53" s="204"/>
      <c r="J53" s="204"/>
      <c r="K53" s="204"/>
      <c r="L53" s="204"/>
      <c r="M53" s="204"/>
      <c r="N53" s="204"/>
      <c r="O53" s="204"/>
      <c r="P53" s="204"/>
      <c r="Q53" s="204"/>
      <c r="R53" s="204"/>
      <c r="S53" s="204"/>
      <c r="T53" s="204"/>
      <c r="U53" s="204"/>
      <c r="V53" s="205"/>
      <c r="W53" s="49"/>
    </row>
    <row r="54" spans="2:23" x14ac:dyDescent="0.25">
      <c r="B54" s="49"/>
      <c r="C54" s="203"/>
      <c r="D54" s="204"/>
      <c r="E54" s="204"/>
      <c r="F54" s="204"/>
      <c r="G54" s="204"/>
      <c r="H54" s="204"/>
      <c r="I54" s="204"/>
      <c r="J54" s="204"/>
      <c r="K54" s="204"/>
      <c r="L54" s="204"/>
      <c r="M54" s="204"/>
      <c r="N54" s="204"/>
      <c r="O54" s="204"/>
      <c r="P54" s="204"/>
      <c r="Q54" s="204"/>
      <c r="R54" s="204"/>
      <c r="S54" s="204"/>
      <c r="T54" s="204"/>
      <c r="U54" s="204"/>
      <c r="V54" s="205"/>
      <c r="W54" s="49"/>
    </row>
    <row r="55" spans="2:23" x14ac:dyDescent="0.25">
      <c r="B55" s="49"/>
      <c r="C55" s="203"/>
      <c r="D55" s="204"/>
      <c r="E55" s="204"/>
      <c r="F55" s="204"/>
      <c r="G55" s="204"/>
      <c r="H55" s="204"/>
      <c r="I55" s="204"/>
      <c r="J55" s="204"/>
      <c r="K55" s="204"/>
      <c r="L55" s="204"/>
      <c r="M55" s="204"/>
      <c r="N55" s="204"/>
      <c r="O55" s="204"/>
      <c r="P55" s="204"/>
      <c r="Q55" s="204"/>
      <c r="R55" s="204"/>
      <c r="S55" s="204"/>
      <c r="T55" s="204"/>
      <c r="U55" s="204"/>
      <c r="V55" s="205"/>
      <c r="W55" s="49"/>
    </row>
    <row r="56" spans="2:23" x14ac:dyDescent="0.25">
      <c r="B56" s="49"/>
      <c r="C56" s="203"/>
      <c r="D56" s="204"/>
      <c r="E56" s="204"/>
      <c r="F56" s="204"/>
      <c r="G56" s="204"/>
      <c r="H56" s="204"/>
      <c r="I56" s="204"/>
      <c r="J56" s="204"/>
      <c r="K56" s="204"/>
      <c r="L56" s="204"/>
      <c r="M56" s="204"/>
      <c r="N56" s="204"/>
      <c r="O56" s="204"/>
      <c r="P56" s="204"/>
      <c r="Q56" s="204"/>
      <c r="R56" s="204"/>
      <c r="S56" s="204"/>
      <c r="T56" s="204"/>
      <c r="U56" s="204"/>
      <c r="V56" s="205"/>
      <c r="W56" s="49"/>
    </row>
    <row r="57" spans="2:23" x14ac:dyDescent="0.25">
      <c r="B57" s="49"/>
      <c r="C57" s="203"/>
      <c r="D57" s="204"/>
      <c r="E57" s="204"/>
      <c r="F57" s="204"/>
      <c r="G57" s="204"/>
      <c r="H57" s="204"/>
      <c r="I57" s="204"/>
      <c r="J57" s="204"/>
      <c r="K57" s="204"/>
      <c r="L57" s="204"/>
      <c r="M57" s="204"/>
      <c r="N57" s="204"/>
      <c r="O57" s="204"/>
      <c r="P57" s="204"/>
      <c r="Q57" s="204"/>
      <c r="R57" s="204"/>
      <c r="S57" s="204"/>
      <c r="T57" s="204"/>
      <c r="U57" s="204"/>
      <c r="V57" s="205"/>
      <c r="W57" s="49"/>
    </row>
    <row r="58" spans="2:23" x14ac:dyDescent="0.25">
      <c r="B58" s="49"/>
      <c r="C58" s="203"/>
      <c r="D58" s="204"/>
      <c r="E58" s="204"/>
      <c r="F58" s="204"/>
      <c r="G58" s="204"/>
      <c r="H58" s="204"/>
      <c r="I58" s="204"/>
      <c r="J58" s="204"/>
      <c r="K58" s="204"/>
      <c r="L58" s="204"/>
      <c r="M58" s="204"/>
      <c r="N58" s="204"/>
      <c r="O58" s="204"/>
      <c r="P58" s="204"/>
      <c r="Q58" s="204"/>
      <c r="R58" s="204"/>
      <c r="S58" s="204"/>
      <c r="T58" s="204"/>
      <c r="U58" s="204"/>
      <c r="V58" s="205"/>
      <c r="W58" s="49"/>
    </row>
    <row r="59" spans="2:23" x14ac:dyDescent="0.25">
      <c r="B59" s="49"/>
      <c r="C59" s="203"/>
      <c r="D59" s="204"/>
      <c r="E59" s="204"/>
      <c r="F59" s="204"/>
      <c r="G59" s="204"/>
      <c r="H59" s="204"/>
      <c r="I59" s="204"/>
      <c r="J59" s="204"/>
      <c r="K59" s="204"/>
      <c r="L59" s="204"/>
      <c r="M59" s="204"/>
      <c r="N59" s="204"/>
      <c r="O59" s="204"/>
      <c r="P59" s="204"/>
      <c r="Q59" s="204"/>
      <c r="R59" s="204"/>
      <c r="S59" s="204"/>
      <c r="T59" s="204"/>
      <c r="U59" s="204"/>
      <c r="V59" s="205"/>
      <c r="W59" s="49"/>
    </row>
    <row r="60" spans="2:23" x14ac:dyDescent="0.25">
      <c r="B60" s="49"/>
      <c r="C60" s="203"/>
      <c r="D60" s="204"/>
      <c r="E60" s="204"/>
      <c r="F60" s="204"/>
      <c r="G60" s="204"/>
      <c r="H60" s="204"/>
      <c r="I60" s="204"/>
      <c r="J60" s="204"/>
      <c r="K60" s="204"/>
      <c r="L60" s="204"/>
      <c r="M60" s="204"/>
      <c r="N60" s="204"/>
      <c r="O60" s="204"/>
      <c r="P60" s="204"/>
      <c r="Q60" s="204"/>
      <c r="R60" s="204"/>
      <c r="S60" s="204"/>
      <c r="T60" s="204"/>
      <c r="U60" s="204"/>
      <c r="V60" s="205"/>
      <c r="W60" s="49"/>
    </row>
    <row r="61" spans="2:23" x14ac:dyDescent="0.25">
      <c r="B61" s="49"/>
      <c r="C61" s="203"/>
      <c r="D61" s="204"/>
      <c r="E61" s="204"/>
      <c r="F61" s="204"/>
      <c r="G61" s="204"/>
      <c r="H61" s="204"/>
      <c r="I61" s="204"/>
      <c r="J61" s="204"/>
      <c r="K61" s="204"/>
      <c r="L61" s="204"/>
      <c r="M61" s="204"/>
      <c r="N61" s="204"/>
      <c r="O61" s="204"/>
      <c r="P61" s="204"/>
      <c r="Q61" s="204"/>
      <c r="R61" s="204"/>
      <c r="S61" s="204"/>
      <c r="T61" s="204"/>
      <c r="U61" s="204"/>
      <c r="V61" s="205"/>
      <c r="W61" s="49"/>
    </row>
    <row r="62" spans="2:23" x14ac:dyDescent="0.25">
      <c r="B62" s="49"/>
      <c r="C62" s="203"/>
      <c r="D62" s="204"/>
      <c r="E62" s="204"/>
      <c r="F62" s="204"/>
      <c r="G62" s="204"/>
      <c r="H62" s="204"/>
      <c r="I62" s="204"/>
      <c r="J62" s="204"/>
      <c r="K62" s="204"/>
      <c r="L62" s="204"/>
      <c r="M62" s="204"/>
      <c r="N62" s="204"/>
      <c r="O62" s="204"/>
      <c r="P62" s="204"/>
      <c r="Q62" s="204"/>
      <c r="R62" s="204"/>
      <c r="S62" s="204"/>
      <c r="T62" s="204"/>
      <c r="U62" s="204"/>
      <c r="V62" s="205"/>
      <c r="W62" s="49"/>
    </row>
    <row r="63" spans="2:23" x14ac:dyDescent="0.25">
      <c r="B63" s="49"/>
      <c r="C63" s="203"/>
      <c r="D63" s="204"/>
      <c r="E63" s="204"/>
      <c r="F63" s="204"/>
      <c r="G63" s="204"/>
      <c r="H63" s="204"/>
      <c r="I63" s="204"/>
      <c r="J63" s="204"/>
      <c r="K63" s="204"/>
      <c r="L63" s="204"/>
      <c r="M63" s="204"/>
      <c r="N63" s="204"/>
      <c r="O63" s="204"/>
      <c r="P63" s="204"/>
      <c r="Q63" s="204"/>
      <c r="R63" s="204"/>
      <c r="S63" s="204"/>
      <c r="T63" s="204"/>
      <c r="U63" s="204"/>
      <c r="V63" s="205"/>
      <c r="W63" s="49"/>
    </row>
    <row r="64" spans="2:23" x14ac:dyDescent="0.25">
      <c r="B64" s="49"/>
      <c r="C64" s="203"/>
      <c r="D64" s="204"/>
      <c r="E64" s="204"/>
      <c r="F64" s="204"/>
      <c r="G64" s="204"/>
      <c r="H64" s="204"/>
      <c r="I64" s="204"/>
      <c r="J64" s="204"/>
      <c r="K64" s="204"/>
      <c r="L64" s="204"/>
      <c r="M64" s="204"/>
      <c r="N64" s="204"/>
      <c r="O64" s="204"/>
      <c r="P64" s="204"/>
      <c r="Q64" s="204"/>
      <c r="R64" s="204"/>
      <c r="S64" s="204"/>
      <c r="T64" s="204"/>
      <c r="U64" s="204"/>
      <c r="V64" s="205"/>
      <c r="W64" s="49"/>
    </row>
    <row r="65" spans="2:23" x14ac:dyDescent="0.25">
      <c r="B65" s="49"/>
      <c r="C65" s="203"/>
      <c r="D65" s="204"/>
      <c r="E65" s="204"/>
      <c r="F65" s="204"/>
      <c r="G65" s="204"/>
      <c r="H65" s="204"/>
      <c r="I65" s="204"/>
      <c r="J65" s="204"/>
      <c r="K65" s="204"/>
      <c r="L65" s="204"/>
      <c r="M65" s="204"/>
      <c r="N65" s="204"/>
      <c r="O65" s="204"/>
      <c r="P65" s="204"/>
      <c r="Q65" s="204"/>
      <c r="R65" s="204"/>
      <c r="S65" s="204"/>
      <c r="T65" s="204"/>
      <c r="U65" s="204"/>
      <c r="V65" s="205"/>
      <c r="W65" s="49"/>
    </row>
    <row r="66" spans="2:23" x14ac:dyDescent="0.25">
      <c r="B66" s="49"/>
      <c r="C66" s="203"/>
      <c r="D66" s="204"/>
      <c r="E66" s="204"/>
      <c r="F66" s="204"/>
      <c r="G66" s="204"/>
      <c r="H66" s="204"/>
      <c r="I66" s="204"/>
      <c r="J66" s="204"/>
      <c r="K66" s="204"/>
      <c r="L66" s="204"/>
      <c r="M66" s="204"/>
      <c r="N66" s="204"/>
      <c r="O66" s="204"/>
      <c r="P66" s="204"/>
      <c r="Q66" s="204"/>
      <c r="R66" s="204"/>
      <c r="S66" s="204"/>
      <c r="T66" s="204"/>
      <c r="U66" s="204"/>
      <c r="V66" s="205"/>
      <c r="W66" s="49"/>
    </row>
    <row r="67" spans="2:23" x14ac:dyDescent="0.25">
      <c r="B67" s="49"/>
      <c r="C67" s="203"/>
      <c r="D67" s="204"/>
      <c r="E67" s="204"/>
      <c r="F67" s="204"/>
      <c r="G67" s="204"/>
      <c r="H67" s="204"/>
      <c r="I67" s="204"/>
      <c r="J67" s="204"/>
      <c r="K67" s="204"/>
      <c r="L67" s="204"/>
      <c r="M67" s="204"/>
      <c r="N67" s="204"/>
      <c r="O67" s="204"/>
      <c r="P67" s="204"/>
      <c r="Q67" s="204"/>
      <c r="R67" s="204"/>
      <c r="S67" s="204"/>
      <c r="T67" s="204"/>
      <c r="U67" s="204"/>
      <c r="V67" s="205"/>
      <c r="W67" s="49"/>
    </row>
    <row r="68" spans="2:23" x14ac:dyDescent="0.25">
      <c r="B68" s="49"/>
      <c r="C68" s="203"/>
      <c r="D68" s="204"/>
      <c r="E68" s="204"/>
      <c r="F68" s="204"/>
      <c r="G68" s="204"/>
      <c r="H68" s="204"/>
      <c r="I68" s="204"/>
      <c r="J68" s="204"/>
      <c r="K68" s="204"/>
      <c r="L68" s="204"/>
      <c r="M68" s="204"/>
      <c r="N68" s="204"/>
      <c r="O68" s="204"/>
      <c r="P68" s="204"/>
      <c r="Q68" s="204"/>
      <c r="R68" s="204"/>
      <c r="S68" s="204"/>
      <c r="T68" s="204"/>
      <c r="U68" s="204"/>
      <c r="V68" s="205"/>
      <c r="W68" s="49"/>
    </row>
    <row r="69" spans="2:23" x14ac:dyDescent="0.25">
      <c r="B69" s="49"/>
      <c r="C69" s="203"/>
      <c r="D69" s="204"/>
      <c r="E69" s="204"/>
      <c r="F69" s="204"/>
      <c r="G69" s="204"/>
      <c r="H69" s="204"/>
      <c r="I69" s="204"/>
      <c r="J69" s="204"/>
      <c r="K69" s="204"/>
      <c r="L69" s="204"/>
      <c r="M69" s="204"/>
      <c r="N69" s="204"/>
      <c r="O69" s="204"/>
      <c r="P69" s="204"/>
      <c r="Q69" s="204"/>
      <c r="R69" s="204"/>
      <c r="S69" s="204"/>
      <c r="T69" s="204"/>
      <c r="U69" s="204"/>
      <c r="V69" s="205"/>
      <c r="W69" s="49"/>
    </row>
    <row r="70" spans="2:23" x14ac:dyDescent="0.25">
      <c r="B70" s="49"/>
      <c r="C70" s="203"/>
      <c r="D70" s="204"/>
      <c r="E70" s="204"/>
      <c r="F70" s="204"/>
      <c r="G70" s="204"/>
      <c r="H70" s="204"/>
      <c r="I70" s="204"/>
      <c r="J70" s="204"/>
      <c r="K70" s="204"/>
      <c r="L70" s="204"/>
      <c r="M70" s="204"/>
      <c r="N70" s="204"/>
      <c r="O70" s="204"/>
      <c r="P70" s="204"/>
      <c r="Q70" s="204"/>
      <c r="R70" s="204"/>
      <c r="S70" s="204"/>
      <c r="T70" s="204"/>
      <c r="U70" s="204"/>
      <c r="V70" s="205"/>
      <c r="W70" s="49"/>
    </row>
    <row r="71" spans="2:23" x14ac:dyDescent="0.25">
      <c r="B71" s="49"/>
      <c r="C71" s="203"/>
      <c r="D71" s="204"/>
      <c r="E71" s="204"/>
      <c r="F71" s="204"/>
      <c r="G71" s="204"/>
      <c r="H71" s="204"/>
      <c r="I71" s="204"/>
      <c r="J71" s="204"/>
      <c r="K71" s="204"/>
      <c r="L71" s="204"/>
      <c r="M71" s="204"/>
      <c r="N71" s="204"/>
      <c r="O71" s="204"/>
      <c r="P71" s="204"/>
      <c r="Q71" s="204"/>
      <c r="R71" s="204"/>
      <c r="S71" s="204"/>
      <c r="T71" s="204"/>
      <c r="U71" s="204"/>
      <c r="V71" s="205"/>
      <c r="W71" s="49"/>
    </row>
    <row r="72" spans="2:23" x14ac:dyDescent="0.25">
      <c r="B72" s="49"/>
      <c r="C72" s="203"/>
      <c r="D72" s="204"/>
      <c r="E72" s="204"/>
      <c r="F72" s="204"/>
      <c r="G72" s="204"/>
      <c r="H72" s="204"/>
      <c r="I72" s="204"/>
      <c r="J72" s="204"/>
      <c r="K72" s="204"/>
      <c r="L72" s="204"/>
      <c r="M72" s="204"/>
      <c r="N72" s="204"/>
      <c r="O72" s="204"/>
      <c r="P72" s="204"/>
      <c r="Q72" s="204"/>
      <c r="R72" s="204"/>
      <c r="S72" s="204"/>
      <c r="T72" s="204"/>
      <c r="U72" s="204"/>
      <c r="V72" s="205"/>
      <c r="W72" s="49"/>
    </row>
    <row r="73" spans="2:23" x14ac:dyDescent="0.25">
      <c r="B73" s="49"/>
      <c r="C73" s="203"/>
      <c r="D73" s="204"/>
      <c r="E73" s="204"/>
      <c r="F73" s="204"/>
      <c r="G73" s="204"/>
      <c r="H73" s="204"/>
      <c r="I73" s="204"/>
      <c r="J73" s="204"/>
      <c r="K73" s="204"/>
      <c r="L73" s="204"/>
      <c r="M73" s="204"/>
      <c r="N73" s="204"/>
      <c r="O73" s="204"/>
      <c r="P73" s="204"/>
      <c r="Q73" s="204"/>
      <c r="R73" s="204"/>
      <c r="S73" s="204"/>
      <c r="T73" s="204"/>
      <c r="U73" s="204"/>
      <c r="V73" s="205"/>
      <c r="W73" s="49"/>
    </row>
    <row r="74" spans="2:23" x14ac:dyDescent="0.25">
      <c r="B74" s="49"/>
      <c r="C74" s="203"/>
      <c r="D74" s="204"/>
      <c r="E74" s="204"/>
      <c r="F74" s="204"/>
      <c r="G74" s="204"/>
      <c r="H74" s="204"/>
      <c r="I74" s="204"/>
      <c r="J74" s="204"/>
      <c r="K74" s="204"/>
      <c r="L74" s="204"/>
      <c r="M74" s="204"/>
      <c r="N74" s="204"/>
      <c r="O74" s="204"/>
      <c r="P74" s="204"/>
      <c r="Q74" s="204"/>
      <c r="R74" s="204"/>
      <c r="S74" s="204"/>
      <c r="T74" s="204"/>
      <c r="U74" s="204"/>
      <c r="V74" s="205"/>
      <c r="W74" s="49"/>
    </row>
    <row r="75" spans="2:23" x14ac:dyDescent="0.25">
      <c r="B75" s="49"/>
      <c r="C75" s="203"/>
      <c r="D75" s="204"/>
      <c r="E75" s="204"/>
      <c r="F75" s="204"/>
      <c r="G75" s="204"/>
      <c r="H75" s="204"/>
      <c r="I75" s="204"/>
      <c r="J75" s="204"/>
      <c r="K75" s="204"/>
      <c r="L75" s="204"/>
      <c r="M75" s="204"/>
      <c r="N75" s="204"/>
      <c r="O75" s="204"/>
      <c r="P75" s="204"/>
      <c r="Q75" s="204"/>
      <c r="R75" s="204"/>
      <c r="S75" s="204"/>
      <c r="T75" s="204"/>
      <c r="U75" s="204"/>
      <c r="V75" s="205"/>
      <c r="W75" s="49"/>
    </row>
    <row r="76" spans="2:23" x14ac:dyDescent="0.25">
      <c r="B76" s="49"/>
      <c r="C76" s="203"/>
      <c r="D76" s="204"/>
      <c r="E76" s="204"/>
      <c r="F76" s="204"/>
      <c r="G76" s="204"/>
      <c r="H76" s="204"/>
      <c r="I76" s="204"/>
      <c r="J76" s="204"/>
      <c r="K76" s="204"/>
      <c r="L76" s="204"/>
      <c r="M76" s="204"/>
      <c r="N76" s="204"/>
      <c r="O76" s="204"/>
      <c r="P76" s="204"/>
      <c r="Q76" s="204"/>
      <c r="R76" s="204"/>
      <c r="S76" s="204"/>
      <c r="T76" s="204"/>
      <c r="U76" s="204"/>
      <c r="V76" s="205"/>
      <c r="W76" s="49"/>
    </row>
    <row r="77" spans="2:23" x14ac:dyDescent="0.25">
      <c r="B77" s="49"/>
      <c r="C77" s="203"/>
      <c r="D77" s="204"/>
      <c r="E77" s="204"/>
      <c r="F77" s="204"/>
      <c r="G77" s="204"/>
      <c r="H77" s="204"/>
      <c r="I77" s="204"/>
      <c r="J77" s="204"/>
      <c r="K77" s="204"/>
      <c r="L77" s="204"/>
      <c r="M77" s="204"/>
      <c r="N77" s="204"/>
      <c r="O77" s="204"/>
      <c r="P77" s="204"/>
      <c r="Q77" s="204"/>
      <c r="R77" s="204"/>
      <c r="S77" s="204"/>
      <c r="T77" s="204"/>
      <c r="U77" s="204"/>
      <c r="V77" s="205"/>
      <c r="W77" s="49"/>
    </row>
    <row r="78" spans="2:23" x14ac:dyDescent="0.25">
      <c r="B78" s="49"/>
      <c r="C78" s="203"/>
      <c r="D78" s="204"/>
      <c r="E78" s="204"/>
      <c r="F78" s="204"/>
      <c r="G78" s="204"/>
      <c r="H78" s="204"/>
      <c r="I78" s="204"/>
      <c r="J78" s="204"/>
      <c r="K78" s="204"/>
      <c r="L78" s="204"/>
      <c r="M78" s="204"/>
      <c r="N78" s="204"/>
      <c r="O78" s="204"/>
      <c r="P78" s="204"/>
      <c r="Q78" s="204"/>
      <c r="R78" s="204"/>
      <c r="S78" s="204"/>
      <c r="T78" s="204"/>
      <c r="U78" s="204"/>
      <c r="V78" s="205"/>
      <c r="W78" s="49"/>
    </row>
    <row r="79" spans="2:23" x14ac:dyDescent="0.25">
      <c r="B79" s="49"/>
      <c r="C79" s="203"/>
      <c r="D79" s="204"/>
      <c r="E79" s="204"/>
      <c r="F79" s="204"/>
      <c r="G79" s="204"/>
      <c r="H79" s="204"/>
      <c r="I79" s="204"/>
      <c r="J79" s="204"/>
      <c r="K79" s="204"/>
      <c r="L79" s="204"/>
      <c r="M79" s="204"/>
      <c r="N79" s="204"/>
      <c r="O79" s="204"/>
      <c r="P79" s="204"/>
      <c r="Q79" s="204"/>
      <c r="R79" s="204"/>
      <c r="S79" s="204"/>
      <c r="T79" s="204"/>
      <c r="U79" s="204"/>
      <c r="V79" s="205"/>
      <c r="W79" s="49"/>
    </row>
    <row r="80" spans="2:23" x14ac:dyDescent="0.25">
      <c r="B80" s="49"/>
      <c r="C80" s="206"/>
      <c r="D80" s="207"/>
      <c r="E80" s="207"/>
      <c r="F80" s="207"/>
      <c r="G80" s="207"/>
      <c r="H80" s="207"/>
      <c r="I80" s="207"/>
      <c r="J80" s="207"/>
      <c r="K80" s="207"/>
      <c r="L80" s="207"/>
      <c r="M80" s="207"/>
      <c r="N80" s="207"/>
      <c r="O80" s="207"/>
      <c r="P80" s="207"/>
      <c r="Q80" s="207"/>
      <c r="R80" s="207"/>
      <c r="S80" s="207"/>
      <c r="T80" s="207"/>
      <c r="U80" s="207"/>
      <c r="V80" s="208"/>
      <c r="W80" s="49"/>
    </row>
    <row r="81" spans="2:23" x14ac:dyDescent="0.25">
      <c r="B81" s="49"/>
      <c r="C81" s="49"/>
      <c r="D81" s="49"/>
      <c r="E81" s="49"/>
      <c r="F81" s="49"/>
      <c r="G81" s="49"/>
      <c r="H81" s="49"/>
      <c r="I81" s="49"/>
      <c r="J81" s="49"/>
      <c r="K81" s="49"/>
      <c r="L81" s="49"/>
      <c r="M81" s="49"/>
      <c r="N81" s="49"/>
      <c r="O81" s="49"/>
      <c r="P81" s="49"/>
      <c r="Q81" s="49"/>
      <c r="R81" s="49"/>
      <c r="S81" s="49"/>
      <c r="T81" s="49"/>
      <c r="U81" s="49"/>
      <c r="V81" s="49"/>
      <c r="W81" s="49"/>
    </row>
    <row r="82" spans="2:23" x14ac:dyDescent="0.25">
      <c r="B82" s="49"/>
      <c r="C82" s="49"/>
      <c r="D82" s="49"/>
      <c r="E82" s="49"/>
      <c r="F82" s="49"/>
      <c r="G82" s="49"/>
      <c r="H82" s="49"/>
      <c r="I82" s="49"/>
      <c r="J82" s="49"/>
      <c r="K82" s="49"/>
      <c r="L82" s="49"/>
      <c r="M82" s="49"/>
      <c r="N82" s="49"/>
      <c r="O82" s="49"/>
      <c r="P82" s="49"/>
      <c r="Q82" s="49"/>
      <c r="R82" s="49"/>
      <c r="S82" s="49"/>
      <c r="T82" s="49"/>
      <c r="U82" s="49"/>
      <c r="V82" s="49"/>
      <c r="W82" s="49"/>
    </row>
    <row r="83" spans="2:23" ht="15" customHeight="1" x14ac:dyDescent="0.25">
      <c r="B83" s="49"/>
      <c r="C83" s="188" t="s">
        <v>209</v>
      </c>
      <c r="D83" s="189"/>
      <c r="E83" s="189"/>
      <c r="F83" s="189"/>
      <c r="G83" s="189"/>
      <c r="H83" s="189"/>
      <c r="I83" s="189"/>
      <c r="J83" s="189"/>
      <c r="K83" s="189"/>
      <c r="L83" s="189"/>
      <c r="M83" s="189"/>
      <c r="N83" s="189"/>
      <c r="O83" s="189"/>
      <c r="P83" s="189"/>
      <c r="Q83" s="189"/>
      <c r="R83" s="189"/>
      <c r="S83" s="189"/>
      <c r="T83" s="189"/>
      <c r="U83" s="189"/>
      <c r="V83" s="190"/>
      <c r="W83" s="49"/>
    </row>
    <row r="84" spans="2:23" x14ac:dyDescent="0.25">
      <c r="B84" s="49"/>
      <c r="C84" s="191"/>
      <c r="D84" s="192"/>
      <c r="E84" s="192"/>
      <c r="F84" s="192"/>
      <c r="G84" s="192"/>
      <c r="H84" s="192"/>
      <c r="I84" s="192"/>
      <c r="J84" s="192"/>
      <c r="K84" s="192"/>
      <c r="L84" s="192"/>
      <c r="M84" s="192"/>
      <c r="N84" s="192"/>
      <c r="O84" s="192"/>
      <c r="P84" s="192"/>
      <c r="Q84" s="192"/>
      <c r="R84" s="192"/>
      <c r="S84" s="192"/>
      <c r="T84" s="192"/>
      <c r="U84" s="192"/>
      <c r="V84" s="193"/>
      <c r="W84" s="49"/>
    </row>
    <row r="85" spans="2:23" x14ac:dyDescent="0.25">
      <c r="B85" s="49"/>
      <c r="C85" s="191"/>
      <c r="D85" s="192"/>
      <c r="E85" s="192"/>
      <c r="F85" s="192"/>
      <c r="G85" s="192"/>
      <c r="H85" s="192"/>
      <c r="I85" s="192"/>
      <c r="J85" s="192"/>
      <c r="K85" s="192"/>
      <c r="L85" s="192"/>
      <c r="M85" s="192"/>
      <c r="N85" s="192"/>
      <c r="O85" s="192"/>
      <c r="P85" s="192"/>
      <c r="Q85" s="192"/>
      <c r="R85" s="192"/>
      <c r="S85" s="192"/>
      <c r="T85" s="192"/>
      <c r="U85" s="192"/>
      <c r="V85" s="193"/>
      <c r="W85" s="49"/>
    </row>
    <row r="86" spans="2:23" x14ac:dyDescent="0.25">
      <c r="B86" s="49"/>
      <c r="C86" s="191"/>
      <c r="D86" s="192"/>
      <c r="E86" s="192"/>
      <c r="F86" s="192"/>
      <c r="G86" s="192"/>
      <c r="H86" s="192"/>
      <c r="I86" s="192"/>
      <c r="J86" s="192"/>
      <c r="K86" s="192"/>
      <c r="L86" s="192"/>
      <c r="M86" s="192"/>
      <c r="N86" s="192"/>
      <c r="O86" s="192"/>
      <c r="P86" s="192"/>
      <c r="Q86" s="192"/>
      <c r="R86" s="192"/>
      <c r="S86" s="192"/>
      <c r="T86" s="192"/>
      <c r="U86" s="192"/>
      <c r="V86" s="193"/>
      <c r="W86" s="49"/>
    </row>
    <row r="87" spans="2:23" x14ac:dyDescent="0.25">
      <c r="B87" s="49"/>
      <c r="C87" s="191"/>
      <c r="D87" s="192"/>
      <c r="E87" s="192"/>
      <c r="F87" s="192"/>
      <c r="G87" s="192"/>
      <c r="H87" s="192"/>
      <c r="I87" s="192"/>
      <c r="J87" s="192"/>
      <c r="K87" s="192"/>
      <c r="L87" s="192"/>
      <c r="M87" s="192"/>
      <c r="N87" s="192"/>
      <c r="O87" s="192"/>
      <c r="P87" s="192"/>
      <c r="Q87" s="192"/>
      <c r="R87" s="192"/>
      <c r="S87" s="192"/>
      <c r="T87" s="192"/>
      <c r="U87" s="192"/>
      <c r="V87" s="193"/>
      <c r="W87" s="49"/>
    </row>
    <row r="88" spans="2:23" x14ac:dyDescent="0.25">
      <c r="B88" s="49"/>
      <c r="C88" s="191"/>
      <c r="D88" s="192"/>
      <c r="E88" s="192"/>
      <c r="F88" s="192"/>
      <c r="G88" s="192"/>
      <c r="H88" s="192"/>
      <c r="I88" s="192"/>
      <c r="J88" s="192"/>
      <c r="K88" s="192"/>
      <c r="L88" s="192"/>
      <c r="M88" s="192"/>
      <c r="N88" s="192"/>
      <c r="O88" s="192"/>
      <c r="P88" s="192"/>
      <c r="Q88" s="192"/>
      <c r="R88" s="192"/>
      <c r="S88" s="192"/>
      <c r="T88" s="192"/>
      <c r="U88" s="192"/>
      <c r="V88" s="193"/>
      <c r="W88" s="49"/>
    </row>
    <row r="89" spans="2:23" x14ac:dyDescent="0.25">
      <c r="B89" s="49"/>
      <c r="C89" s="191"/>
      <c r="D89" s="192"/>
      <c r="E89" s="192"/>
      <c r="F89" s="192"/>
      <c r="G89" s="192"/>
      <c r="H89" s="192"/>
      <c r="I89" s="192"/>
      <c r="J89" s="192"/>
      <c r="K89" s="192"/>
      <c r="L89" s="192"/>
      <c r="M89" s="192"/>
      <c r="N89" s="192"/>
      <c r="O89" s="192"/>
      <c r="P89" s="192"/>
      <c r="Q89" s="192"/>
      <c r="R89" s="192"/>
      <c r="S89" s="192"/>
      <c r="T89" s="192"/>
      <c r="U89" s="192"/>
      <c r="V89" s="193"/>
      <c r="W89" s="49"/>
    </row>
    <row r="90" spans="2:23" x14ac:dyDescent="0.25">
      <c r="B90" s="49"/>
      <c r="C90" s="191"/>
      <c r="D90" s="192"/>
      <c r="E90" s="192"/>
      <c r="F90" s="192"/>
      <c r="G90" s="192"/>
      <c r="H90" s="192"/>
      <c r="I90" s="192"/>
      <c r="J90" s="192"/>
      <c r="K90" s="192"/>
      <c r="L90" s="192"/>
      <c r="M90" s="192"/>
      <c r="N90" s="192"/>
      <c r="O90" s="192"/>
      <c r="P90" s="192"/>
      <c r="Q90" s="192"/>
      <c r="R90" s="192"/>
      <c r="S90" s="192"/>
      <c r="T90" s="192"/>
      <c r="U90" s="192"/>
      <c r="V90" s="193"/>
      <c r="W90" s="49"/>
    </row>
    <row r="91" spans="2:23" x14ac:dyDescent="0.25">
      <c r="B91" s="49"/>
      <c r="C91" s="191"/>
      <c r="D91" s="192"/>
      <c r="E91" s="192"/>
      <c r="F91" s="192"/>
      <c r="G91" s="192"/>
      <c r="H91" s="192"/>
      <c r="I91" s="192"/>
      <c r="J91" s="192"/>
      <c r="K91" s="192"/>
      <c r="L91" s="192"/>
      <c r="M91" s="192"/>
      <c r="N91" s="192"/>
      <c r="O91" s="192"/>
      <c r="P91" s="192"/>
      <c r="Q91" s="192"/>
      <c r="R91" s="192"/>
      <c r="S91" s="192"/>
      <c r="T91" s="192"/>
      <c r="U91" s="192"/>
      <c r="V91" s="193"/>
      <c r="W91" s="49"/>
    </row>
    <row r="92" spans="2:23" x14ac:dyDescent="0.25">
      <c r="B92" s="49"/>
      <c r="C92" s="191"/>
      <c r="D92" s="192"/>
      <c r="E92" s="192"/>
      <c r="F92" s="192"/>
      <c r="G92" s="192"/>
      <c r="H92" s="192"/>
      <c r="I92" s="192"/>
      <c r="J92" s="192"/>
      <c r="K92" s="192"/>
      <c r="L92" s="192"/>
      <c r="M92" s="192"/>
      <c r="N92" s="192"/>
      <c r="O92" s="192"/>
      <c r="P92" s="192"/>
      <c r="Q92" s="192"/>
      <c r="R92" s="192"/>
      <c r="S92" s="192"/>
      <c r="T92" s="192"/>
      <c r="U92" s="192"/>
      <c r="V92" s="193"/>
      <c r="W92" s="49"/>
    </row>
    <row r="93" spans="2:23" x14ac:dyDescent="0.25">
      <c r="B93" s="49"/>
      <c r="C93" s="191"/>
      <c r="D93" s="192"/>
      <c r="E93" s="192"/>
      <c r="F93" s="192"/>
      <c r="G93" s="192"/>
      <c r="H93" s="192"/>
      <c r="I93" s="192"/>
      <c r="J93" s="192"/>
      <c r="K93" s="192"/>
      <c r="L93" s="192"/>
      <c r="M93" s="192"/>
      <c r="N93" s="192"/>
      <c r="O93" s="192"/>
      <c r="P93" s="192"/>
      <c r="Q93" s="192"/>
      <c r="R93" s="192"/>
      <c r="S93" s="192"/>
      <c r="T93" s="192"/>
      <c r="U93" s="192"/>
      <c r="V93" s="193"/>
      <c r="W93" s="49"/>
    </row>
    <row r="94" spans="2:23" x14ac:dyDescent="0.25">
      <c r="B94" s="49"/>
      <c r="C94" s="191"/>
      <c r="D94" s="192"/>
      <c r="E94" s="192"/>
      <c r="F94" s="192"/>
      <c r="G94" s="192"/>
      <c r="H94" s="192"/>
      <c r="I94" s="192"/>
      <c r="J94" s="192"/>
      <c r="K94" s="192"/>
      <c r="L94" s="192"/>
      <c r="M94" s="192"/>
      <c r="N94" s="192"/>
      <c r="O94" s="192"/>
      <c r="P94" s="192"/>
      <c r="Q94" s="192"/>
      <c r="R94" s="192"/>
      <c r="S94" s="192"/>
      <c r="T94" s="192"/>
      <c r="U94" s="192"/>
      <c r="V94" s="193"/>
      <c r="W94" s="49"/>
    </row>
    <row r="95" spans="2:23" x14ac:dyDescent="0.25">
      <c r="B95" s="49"/>
      <c r="C95" s="191"/>
      <c r="D95" s="192"/>
      <c r="E95" s="192"/>
      <c r="F95" s="192"/>
      <c r="G95" s="192"/>
      <c r="H95" s="192"/>
      <c r="I95" s="192"/>
      <c r="J95" s="192"/>
      <c r="K95" s="192"/>
      <c r="L95" s="192"/>
      <c r="M95" s="192"/>
      <c r="N95" s="192"/>
      <c r="O95" s="192"/>
      <c r="P95" s="192"/>
      <c r="Q95" s="192"/>
      <c r="R95" s="192"/>
      <c r="S95" s="192"/>
      <c r="T95" s="192"/>
      <c r="U95" s="192"/>
      <c r="V95" s="193"/>
      <c r="W95" s="49"/>
    </row>
    <row r="96" spans="2:23" x14ac:dyDescent="0.25">
      <c r="B96" s="49"/>
      <c r="C96" s="191"/>
      <c r="D96" s="192"/>
      <c r="E96" s="192"/>
      <c r="F96" s="192"/>
      <c r="G96" s="192"/>
      <c r="H96" s="192"/>
      <c r="I96" s="192"/>
      <c r="J96" s="192"/>
      <c r="K96" s="192"/>
      <c r="L96" s="192"/>
      <c r="M96" s="192"/>
      <c r="N96" s="192"/>
      <c r="O96" s="192"/>
      <c r="P96" s="192"/>
      <c r="Q96" s="192"/>
      <c r="R96" s="192"/>
      <c r="S96" s="192"/>
      <c r="T96" s="192"/>
      <c r="U96" s="192"/>
      <c r="V96" s="193"/>
      <c r="W96" s="49"/>
    </row>
    <row r="97" spans="2:23" x14ac:dyDescent="0.25">
      <c r="B97" s="49"/>
      <c r="C97" s="191"/>
      <c r="D97" s="192"/>
      <c r="E97" s="192"/>
      <c r="F97" s="192"/>
      <c r="G97" s="192"/>
      <c r="H97" s="192"/>
      <c r="I97" s="192"/>
      <c r="J97" s="192"/>
      <c r="K97" s="192"/>
      <c r="L97" s="192"/>
      <c r="M97" s="192"/>
      <c r="N97" s="192"/>
      <c r="O97" s="192"/>
      <c r="P97" s="192"/>
      <c r="Q97" s="192"/>
      <c r="R97" s="192"/>
      <c r="S97" s="192"/>
      <c r="T97" s="192"/>
      <c r="U97" s="192"/>
      <c r="V97" s="193"/>
      <c r="W97" s="49"/>
    </row>
    <row r="98" spans="2:23" x14ac:dyDescent="0.25">
      <c r="B98" s="49"/>
      <c r="C98" s="191"/>
      <c r="D98" s="192"/>
      <c r="E98" s="192"/>
      <c r="F98" s="192"/>
      <c r="G98" s="192"/>
      <c r="H98" s="192"/>
      <c r="I98" s="192"/>
      <c r="J98" s="192"/>
      <c r="K98" s="192"/>
      <c r="L98" s="192"/>
      <c r="M98" s="192"/>
      <c r="N98" s="192"/>
      <c r="O98" s="192"/>
      <c r="P98" s="192"/>
      <c r="Q98" s="192"/>
      <c r="R98" s="192"/>
      <c r="S98" s="192"/>
      <c r="T98" s="192"/>
      <c r="U98" s="192"/>
      <c r="V98" s="193"/>
      <c r="W98" s="49"/>
    </row>
    <row r="99" spans="2:23" x14ac:dyDescent="0.25">
      <c r="B99" s="49"/>
      <c r="C99" s="191"/>
      <c r="D99" s="192"/>
      <c r="E99" s="192"/>
      <c r="F99" s="192"/>
      <c r="G99" s="192"/>
      <c r="H99" s="192"/>
      <c r="I99" s="192"/>
      <c r="J99" s="192"/>
      <c r="K99" s="192"/>
      <c r="L99" s="192"/>
      <c r="M99" s="192"/>
      <c r="N99" s="192"/>
      <c r="O99" s="192"/>
      <c r="P99" s="192"/>
      <c r="Q99" s="192"/>
      <c r="R99" s="192"/>
      <c r="S99" s="192"/>
      <c r="T99" s="192"/>
      <c r="U99" s="192"/>
      <c r="V99" s="193"/>
      <c r="W99" s="49"/>
    </row>
    <row r="100" spans="2:23" x14ac:dyDescent="0.25">
      <c r="B100" s="49"/>
      <c r="C100" s="191"/>
      <c r="D100" s="192"/>
      <c r="E100" s="192"/>
      <c r="F100" s="192"/>
      <c r="G100" s="192"/>
      <c r="H100" s="192"/>
      <c r="I100" s="192"/>
      <c r="J100" s="192"/>
      <c r="K100" s="192"/>
      <c r="L100" s="192"/>
      <c r="M100" s="192"/>
      <c r="N100" s="192"/>
      <c r="O100" s="192"/>
      <c r="P100" s="192"/>
      <c r="Q100" s="192"/>
      <c r="R100" s="192"/>
      <c r="S100" s="192"/>
      <c r="T100" s="192"/>
      <c r="U100" s="192"/>
      <c r="V100" s="193"/>
      <c r="W100" s="49"/>
    </row>
    <row r="101" spans="2:23" x14ac:dyDescent="0.25">
      <c r="B101" s="49"/>
      <c r="C101" s="191"/>
      <c r="D101" s="192"/>
      <c r="E101" s="192"/>
      <c r="F101" s="192"/>
      <c r="G101" s="192"/>
      <c r="H101" s="192"/>
      <c r="I101" s="192"/>
      <c r="J101" s="192"/>
      <c r="K101" s="192"/>
      <c r="L101" s="192"/>
      <c r="M101" s="192"/>
      <c r="N101" s="192"/>
      <c r="O101" s="192"/>
      <c r="P101" s="192"/>
      <c r="Q101" s="192"/>
      <c r="R101" s="192"/>
      <c r="S101" s="192"/>
      <c r="T101" s="192"/>
      <c r="U101" s="192"/>
      <c r="V101" s="193"/>
      <c r="W101" s="49"/>
    </row>
    <row r="102" spans="2:23" x14ac:dyDescent="0.25">
      <c r="B102" s="49"/>
      <c r="C102" s="191"/>
      <c r="D102" s="192"/>
      <c r="E102" s="192"/>
      <c r="F102" s="192"/>
      <c r="G102" s="192"/>
      <c r="H102" s="192"/>
      <c r="I102" s="192"/>
      <c r="J102" s="192"/>
      <c r="K102" s="192"/>
      <c r="L102" s="192"/>
      <c r="M102" s="192"/>
      <c r="N102" s="192"/>
      <c r="O102" s="192"/>
      <c r="P102" s="192"/>
      <c r="Q102" s="192"/>
      <c r="R102" s="192"/>
      <c r="S102" s="192"/>
      <c r="T102" s="192"/>
      <c r="U102" s="192"/>
      <c r="V102" s="193"/>
      <c r="W102" s="49"/>
    </row>
    <row r="103" spans="2:23" x14ac:dyDescent="0.25">
      <c r="B103" s="49"/>
      <c r="C103" s="191"/>
      <c r="D103" s="192"/>
      <c r="E103" s="192"/>
      <c r="F103" s="192"/>
      <c r="G103" s="192"/>
      <c r="H103" s="192"/>
      <c r="I103" s="192"/>
      <c r="J103" s="192"/>
      <c r="K103" s="192"/>
      <c r="L103" s="192"/>
      <c r="M103" s="192"/>
      <c r="N103" s="192"/>
      <c r="O103" s="192"/>
      <c r="P103" s="192"/>
      <c r="Q103" s="192"/>
      <c r="R103" s="192"/>
      <c r="S103" s="192"/>
      <c r="T103" s="192"/>
      <c r="U103" s="192"/>
      <c r="V103" s="193"/>
      <c r="W103" s="49"/>
    </row>
    <row r="104" spans="2:23" x14ac:dyDescent="0.25">
      <c r="B104" s="49"/>
      <c r="C104" s="191"/>
      <c r="D104" s="192"/>
      <c r="E104" s="192"/>
      <c r="F104" s="192"/>
      <c r="G104" s="192"/>
      <c r="H104" s="192"/>
      <c r="I104" s="192"/>
      <c r="J104" s="192"/>
      <c r="K104" s="192"/>
      <c r="L104" s="192"/>
      <c r="M104" s="192"/>
      <c r="N104" s="192"/>
      <c r="O104" s="192"/>
      <c r="P104" s="192"/>
      <c r="Q104" s="192"/>
      <c r="R104" s="192"/>
      <c r="S104" s="192"/>
      <c r="T104" s="192"/>
      <c r="U104" s="192"/>
      <c r="V104" s="193"/>
      <c r="W104" s="49"/>
    </row>
    <row r="105" spans="2:23" x14ac:dyDescent="0.25">
      <c r="B105" s="49"/>
      <c r="C105" s="191"/>
      <c r="D105" s="192"/>
      <c r="E105" s="192"/>
      <c r="F105" s="192"/>
      <c r="G105" s="192"/>
      <c r="H105" s="192"/>
      <c r="I105" s="192"/>
      <c r="J105" s="192"/>
      <c r="K105" s="192"/>
      <c r="L105" s="192"/>
      <c r="M105" s="192"/>
      <c r="N105" s="192"/>
      <c r="O105" s="192"/>
      <c r="P105" s="192"/>
      <c r="Q105" s="192"/>
      <c r="R105" s="192"/>
      <c r="S105" s="192"/>
      <c r="T105" s="192"/>
      <c r="U105" s="192"/>
      <c r="V105" s="193"/>
      <c r="W105" s="49"/>
    </row>
    <row r="106" spans="2:23" x14ac:dyDescent="0.25">
      <c r="B106" s="49"/>
      <c r="C106" s="191"/>
      <c r="D106" s="192"/>
      <c r="E106" s="192"/>
      <c r="F106" s="192"/>
      <c r="G106" s="192"/>
      <c r="H106" s="192"/>
      <c r="I106" s="192"/>
      <c r="J106" s="192"/>
      <c r="K106" s="192"/>
      <c r="L106" s="192"/>
      <c r="M106" s="192"/>
      <c r="N106" s="192"/>
      <c r="O106" s="192"/>
      <c r="P106" s="192"/>
      <c r="Q106" s="192"/>
      <c r="R106" s="192"/>
      <c r="S106" s="192"/>
      <c r="T106" s="192"/>
      <c r="U106" s="192"/>
      <c r="V106" s="193"/>
      <c r="W106" s="49"/>
    </row>
    <row r="107" spans="2:23" x14ac:dyDescent="0.25">
      <c r="B107" s="49"/>
      <c r="C107" s="191"/>
      <c r="D107" s="192"/>
      <c r="E107" s="192"/>
      <c r="F107" s="192"/>
      <c r="G107" s="192"/>
      <c r="H107" s="192"/>
      <c r="I107" s="192"/>
      <c r="J107" s="192"/>
      <c r="K107" s="192"/>
      <c r="L107" s="192"/>
      <c r="M107" s="192"/>
      <c r="N107" s="192"/>
      <c r="O107" s="192"/>
      <c r="P107" s="192"/>
      <c r="Q107" s="192"/>
      <c r="R107" s="192"/>
      <c r="S107" s="192"/>
      <c r="T107" s="192"/>
      <c r="U107" s="192"/>
      <c r="V107" s="193"/>
      <c r="W107" s="49"/>
    </row>
    <row r="108" spans="2:23" x14ac:dyDescent="0.25">
      <c r="B108" s="49"/>
      <c r="C108" s="191"/>
      <c r="D108" s="192"/>
      <c r="E108" s="192"/>
      <c r="F108" s="192"/>
      <c r="G108" s="192"/>
      <c r="H108" s="192"/>
      <c r="I108" s="192"/>
      <c r="J108" s="192"/>
      <c r="K108" s="192"/>
      <c r="L108" s="192"/>
      <c r="M108" s="192"/>
      <c r="N108" s="192"/>
      <c r="O108" s="192"/>
      <c r="P108" s="192"/>
      <c r="Q108" s="192"/>
      <c r="R108" s="192"/>
      <c r="S108" s="192"/>
      <c r="T108" s="192"/>
      <c r="U108" s="192"/>
      <c r="V108" s="193"/>
      <c r="W108" s="49"/>
    </row>
    <row r="109" spans="2:23" x14ac:dyDescent="0.25">
      <c r="B109" s="49"/>
      <c r="C109" s="191"/>
      <c r="D109" s="192"/>
      <c r="E109" s="192"/>
      <c r="F109" s="192"/>
      <c r="G109" s="192"/>
      <c r="H109" s="192"/>
      <c r="I109" s="192"/>
      <c r="J109" s="192"/>
      <c r="K109" s="192"/>
      <c r="L109" s="192"/>
      <c r="M109" s="192"/>
      <c r="N109" s="192"/>
      <c r="O109" s="192"/>
      <c r="P109" s="192"/>
      <c r="Q109" s="192"/>
      <c r="R109" s="192"/>
      <c r="S109" s="192"/>
      <c r="T109" s="192"/>
      <c r="U109" s="192"/>
      <c r="V109" s="193"/>
      <c r="W109" s="49"/>
    </row>
    <row r="110" spans="2:23" x14ac:dyDescent="0.25">
      <c r="B110" s="49"/>
      <c r="C110" s="191"/>
      <c r="D110" s="192"/>
      <c r="E110" s="192"/>
      <c r="F110" s="192"/>
      <c r="G110" s="192"/>
      <c r="H110" s="192"/>
      <c r="I110" s="192"/>
      <c r="J110" s="192"/>
      <c r="K110" s="192"/>
      <c r="L110" s="192"/>
      <c r="M110" s="192"/>
      <c r="N110" s="192"/>
      <c r="O110" s="192"/>
      <c r="P110" s="192"/>
      <c r="Q110" s="192"/>
      <c r="R110" s="192"/>
      <c r="S110" s="192"/>
      <c r="T110" s="192"/>
      <c r="U110" s="192"/>
      <c r="V110" s="193"/>
      <c r="W110" s="49"/>
    </row>
    <row r="111" spans="2:23" x14ac:dyDescent="0.25">
      <c r="B111" s="49"/>
      <c r="C111" s="191"/>
      <c r="D111" s="192"/>
      <c r="E111" s="192"/>
      <c r="F111" s="192"/>
      <c r="G111" s="192"/>
      <c r="H111" s="192"/>
      <c r="I111" s="192"/>
      <c r="J111" s="192"/>
      <c r="K111" s="192"/>
      <c r="L111" s="192"/>
      <c r="M111" s="192"/>
      <c r="N111" s="192"/>
      <c r="O111" s="192"/>
      <c r="P111" s="192"/>
      <c r="Q111" s="192"/>
      <c r="R111" s="192"/>
      <c r="S111" s="192"/>
      <c r="T111" s="192"/>
      <c r="U111" s="192"/>
      <c r="V111" s="193"/>
      <c r="W111" s="49"/>
    </row>
    <row r="112" spans="2:23" x14ac:dyDescent="0.25">
      <c r="B112" s="49"/>
      <c r="C112" s="191"/>
      <c r="D112" s="192"/>
      <c r="E112" s="192"/>
      <c r="F112" s="192"/>
      <c r="G112" s="192"/>
      <c r="H112" s="192"/>
      <c r="I112" s="192"/>
      <c r="J112" s="192"/>
      <c r="K112" s="192"/>
      <c r="L112" s="192"/>
      <c r="M112" s="192"/>
      <c r="N112" s="192"/>
      <c r="O112" s="192"/>
      <c r="P112" s="192"/>
      <c r="Q112" s="192"/>
      <c r="R112" s="192"/>
      <c r="S112" s="192"/>
      <c r="T112" s="192"/>
      <c r="U112" s="192"/>
      <c r="V112" s="193"/>
      <c r="W112" s="49"/>
    </row>
    <row r="113" spans="2:23" x14ac:dyDescent="0.25">
      <c r="B113" s="49"/>
      <c r="C113" s="191"/>
      <c r="D113" s="192"/>
      <c r="E113" s="192"/>
      <c r="F113" s="192"/>
      <c r="G113" s="192"/>
      <c r="H113" s="192"/>
      <c r="I113" s="192"/>
      <c r="J113" s="192"/>
      <c r="K113" s="192"/>
      <c r="L113" s="192"/>
      <c r="M113" s="192"/>
      <c r="N113" s="192"/>
      <c r="O113" s="192"/>
      <c r="P113" s="192"/>
      <c r="Q113" s="192"/>
      <c r="R113" s="192"/>
      <c r="S113" s="192"/>
      <c r="T113" s="192"/>
      <c r="U113" s="192"/>
      <c r="V113" s="193"/>
      <c r="W113" s="49"/>
    </row>
    <row r="114" spans="2:23" x14ac:dyDescent="0.25">
      <c r="B114" s="49"/>
      <c r="C114" s="191"/>
      <c r="D114" s="192"/>
      <c r="E114" s="192"/>
      <c r="F114" s="192"/>
      <c r="G114" s="192"/>
      <c r="H114" s="192"/>
      <c r="I114" s="192"/>
      <c r="J114" s="192"/>
      <c r="K114" s="192"/>
      <c r="L114" s="192"/>
      <c r="M114" s="192"/>
      <c r="N114" s="192"/>
      <c r="O114" s="192"/>
      <c r="P114" s="192"/>
      <c r="Q114" s="192"/>
      <c r="R114" s="192"/>
      <c r="S114" s="192"/>
      <c r="T114" s="192"/>
      <c r="U114" s="192"/>
      <c r="V114" s="193"/>
      <c r="W114" s="49"/>
    </row>
    <row r="115" spans="2:23" x14ac:dyDescent="0.25">
      <c r="B115" s="49"/>
      <c r="C115" s="191"/>
      <c r="D115" s="192"/>
      <c r="E115" s="192"/>
      <c r="F115" s="192"/>
      <c r="G115" s="192"/>
      <c r="H115" s="192"/>
      <c r="I115" s="192"/>
      <c r="J115" s="192"/>
      <c r="K115" s="192"/>
      <c r="L115" s="192"/>
      <c r="M115" s="192"/>
      <c r="N115" s="192"/>
      <c r="O115" s="192"/>
      <c r="P115" s="192"/>
      <c r="Q115" s="192"/>
      <c r="R115" s="192"/>
      <c r="S115" s="192"/>
      <c r="T115" s="192"/>
      <c r="U115" s="192"/>
      <c r="V115" s="193"/>
      <c r="W115" s="49"/>
    </row>
    <row r="116" spans="2:23" x14ac:dyDescent="0.25">
      <c r="B116" s="49"/>
      <c r="C116" s="191"/>
      <c r="D116" s="192"/>
      <c r="E116" s="192"/>
      <c r="F116" s="192"/>
      <c r="G116" s="192"/>
      <c r="H116" s="192"/>
      <c r="I116" s="192"/>
      <c r="J116" s="192"/>
      <c r="K116" s="192"/>
      <c r="L116" s="192"/>
      <c r="M116" s="192"/>
      <c r="N116" s="192"/>
      <c r="O116" s="192"/>
      <c r="P116" s="192"/>
      <c r="Q116" s="192"/>
      <c r="R116" s="192"/>
      <c r="S116" s="192"/>
      <c r="T116" s="192"/>
      <c r="U116" s="192"/>
      <c r="V116" s="193"/>
      <c r="W116" s="49"/>
    </row>
    <row r="117" spans="2:23" x14ac:dyDescent="0.25">
      <c r="B117" s="49"/>
      <c r="C117" s="191"/>
      <c r="D117" s="192"/>
      <c r="E117" s="192"/>
      <c r="F117" s="192"/>
      <c r="G117" s="192"/>
      <c r="H117" s="192"/>
      <c r="I117" s="192"/>
      <c r="J117" s="192"/>
      <c r="K117" s="192"/>
      <c r="L117" s="192"/>
      <c r="M117" s="192"/>
      <c r="N117" s="192"/>
      <c r="O117" s="192"/>
      <c r="P117" s="192"/>
      <c r="Q117" s="192"/>
      <c r="R117" s="192"/>
      <c r="S117" s="192"/>
      <c r="T117" s="192"/>
      <c r="U117" s="192"/>
      <c r="V117" s="193"/>
      <c r="W117" s="49"/>
    </row>
    <row r="118" spans="2:23" x14ac:dyDescent="0.25">
      <c r="B118" s="49"/>
      <c r="C118" s="191"/>
      <c r="D118" s="192"/>
      <c r="E118" s="192"/>
      <c r="F118" s="192"/>
      <c r="G118" s="192"/>
      <c r="H118" s="192"/>
      <c r="I118" s="192"/>
      <c r="J118" s="192"/>
      <c r="K118" s="192"/>
      <c r="L118" s="192"/>
      <c r="M118" s="192"/>
      <c r="N118" s="192"/>
      <c r="O118" s="192"/>
      <c r="P118" s="192"/>
      <c r="Q118" s="192"/>
      <c r="R118" s="192"/>
      <c r="S118" s="192"/>
      <c r="T118" s="192"/>
      <c r="U118" s="192"/>
      <c r="V118" s="193"/>
      <c r="W118" s="49"/>
    </row>
    <row r="119" spans="2:23" x14ac:dyDescent="0.25">
      <c r="B119" s="49"/>
      <c r="C119" s="191"/>
      <c r="D119" s="192"/>
      <c r="E119" s="192"/>
      <c r="F119" s="192"/>
      <c r="G119" s="192"/>
      <c r="H119" s="192"/>
      <c r="I119" s="192"/>
      <c r="J119" s="192"/>
      <c r="K119" s="192"/>
      <c r="L119" s="192"/>
      <c r="M119" s="192"/>
      <c r="N119" s="192"/>
      <c r="O119" s="192"/>
      <c r="P119" s="192"/>
      <c r="Q119" s="192"/>
      <c r="R119" s="192"/>
      <c r="S119" s="192"/>
      <c r="T119" s="192"/>
      <c r="U119" s="192"/>
      <c r="V119" s="193"/>
      <c r="W119" s="49"/>
    </row>
    <row r="120" spans="2:23" x14ac:dyDescent="0.25">
      <c r="B120" s="49"/>
      <c r="C120" s="191"/>
      <c r="D120" s="192"/>
      <c r="E120" s="192"/>
      <c r="F120" s="192"/>
      <c r="G120" s="192"/>
      <c r="H120" s="192"/>
      <c r="I120" s="192"/>
      <c r="J120" s="192"/>
      <c r="K120" s="192"/>
      <c r="L120" s="192"/>
      <c r="M120" s="192"/>
      <c r="N120" s="192"/>
      <c r="O120" s="192"/>
      <c r="P120" s="192"/>
      <c r="Q120" s="192"/>
      <c r="R120" s="192"/>
      <c r="S120" s="192"/>
      <c r="T120" s="192"/>
      <c r="U120" s="192"/>
      <c r="V120" s="193"/>
      <c r="W120" s="49"/>
    </row>
    <row r="121" spans="2:23" x14ac:dyDescent="0.25">
      <c r="B121" s="49"/>
      <c r="C121" s="191"/>
      <c r="D121" s="192"/>
      <c r="E121" s="192"/>
      <c r="F121" s="192"/>
      <c r="G121" s="192"/>
      <c r="H121" s="192"/>
      <c r="I121" s="192"/>
      <c r="J121" s="192"/>
      <c r="K121" s="192"/>
      <c r="L121" s="192"/>
      <c r="M121" s="192"/>
      <c r="N121" s="192"/>
      <c r="O121" s="192"/>
      <c r="P121" s="192"/>
      <c r="Q121" s="192"/>
      <c r="R121" s="192"/>
      <c r="S121" s="192"/>
      <c r="T121" s="192"/>
      <c r="U121" s="192"/>
      <c r="V121" s="193"/>
      <c r="W121" s="49"/>
    </row>
    <row r="122" spans="2:23" x14ac:dyDescent="0.25">
      <c r="B122" s="49"/>
      <c r="C122" s="191"/>
      <c r="D122" s="192"/>
      <c r="E122" s="192"/>
      <c r="F122" s="192"/>
      <c r="G122" s="192"/>
      <c r="H122" s="192"/>
      <c r="I122" s="192"/>
      <c r="J122" s="192"/>
      <c r="K122" s="192"/>
      <c r="L122" s="192"/>
      <c r="M122" s="192"/>
      <c r="N122" s="192"/>
      <c r="O122" s="192"/>
      <c r="P122" s="192"/>
      <c r="Q122" s="192"/>
      <c r="R122" s="192"/>
      <c r="S122" s="192"/>
      <c r="T122" s="192"/>
      <c r="U122" s="192"/>
      <c r="V122" s="193"/>
      <c r="W122" s="49"/>
    </row>
    <row r="123" spans="2:23" x14ac:dyDescent="0.25">
      <c r="B123" s="49"/>
      <c r="C123" s="191"/>
      <c r="D123" s="192"/>
      <c r="E123" s="192"/>
      <c r="F123" s="192"/>
      <c r="G123" s="192"/>
      <c r="H123" s="192"/>
      <c r="I123" s="192"/>
      <c r="J123" s="192"/>
      <c r="K123" s="192"/>
      <c r="L123" s="192"/>
      <c r="M123" s="192"/>
      <c r="N123" s="192"/>
      <c r="O123" s="192"/>
      <c r="P123" s="192"/>
      <c r="Q123" s="192"/>
      <c r="R123" s="192"/>
      <c r="S123" s="192"/>
      <c r="T123" s="192"/>
      <c r="U123" s="192"/>
      <c r="V123" s="193"/>
      <c r="W123" s="49"/>
    </row>
    <row r="124" spans="2:23" x14ac:dyDescent="0.25">
      <c r="B124" s="49"/>
      <c r="C124" s="191"/>
      <c r="D124" s="192"/>
      <c r="E124" s="192"/>
      <c r="F124" s="192"/>
      <c r="G124" s="192"/>
      <c r="H124" s="192"/>
      <c r="I124" s="192"/>
      <c r="J124" s="192"/>
      <c r="K124" s="192"/>
      <c r="L124" s="192"/>
      <c r="M124" s="192"/>
      <c r="N124" s="192"/>
      <c r="O124" s="192"/>
      <c r="P124" s="192"/>
      <c r="Q124" s="192"/>
      <c r="R124" s="192"/>
      <c r="S124" s="192"/>
      <c r="T124" s="192"/>
      <c r="U124" s="192"/>
      <c r="V124" s="193"/>
      <c r="W124" s="49"/>
    </row>
    <row r="125" spans="2:23" x14ac:dyDescent="0.25">
      <c r="B125" s="49"/>
      <c r="C125" s="191"/>
      <c r="D125" s="192"/>
      <c r="E125" s="192"/>
      <c r="F125" s="192"/>
      <c r="G125" s="192"/>
      <c r="H125" s="192"/>
      <c r="I125" s="192"/>
      <c r="J125" s="192"/>
      <c r="K125" s="192"/>
      <c r="L125" s="192"/>
      <c r="M125" s="192"/>
      <c r="N125" s="192"/>
      <c r="O125" s="192"/>
      <c r="P125" s="192"/>
      <c r="Q125" s="192"/>
      <c r="R125" s="192"/>
      <c r="S125" s="192"/>
      <c r="T125" s="192"/>
      <c r="U125" s="192"/>
      <c r="V125" s="193"/>
      <c r="W125" s="49"/>
    </row>
    <row r="126" spans="2:23" x14ac:dyDescent="0.25">
      <c r="B126" s="49"/>
      <c r="C126" s="191"/>
      <c r="D126" s="192"/>
      <c r="E126" s="192"/>
      <c r="F126" s="192"/>
      <c r="G126" s="192"/>
      <c r="H126" s="192"/>
      <c r="I126" s="192"/>
      <c r="J126" s="192"/>
      <c r="K126" s="192"/>
      <c r="L126" s="192"/>
      <c r="M126" s="192"/>
      <c r="N126" s="192"/>
      <c r="O126" s="192"/>
      <c r="P126" s="192"/>
      <c r="Q126" s="192"/>
      <c r="R126" s="192"/>
      <c r="S126" s="192"/>
      <c r="T126" s="192"/>
      <c r="U126" s="192"/>
      <c r="V126" s="193"/>
      <c r="W126" s="49"/>
    </row>
    <row r="127" spans="2:23" x14ac:dyDescent="0.25">
      <c r="B127" s="49"/>
      <c r="C127" s="191"/>
      <c r="D127" s="192"/>
      <c r="E127" s="192"/>
      <c r="F127" s="192"/>
      <c r="G127" s="192"/>
      <c r="H127" s="192"/>
      <c r="I127" s="192"/>
      <c r="J127" s="192"/>
      <c r="K127" s="192"/>
      <c r="L127" s="192"/>
      <c r="M127" s="192"/>
      <c r="N127" s="192"/>
      <c r="O127" s="192"/>
      <c r="P127" s="192"/>
      <c r="Q127" s="192"/>
      <c r="R127" s="192"/>
      <c r="S127" s="192"/>
      <c r="T127" s="192"/>
      <c r="U127" s="192"/>
      <c r="V127" s="193"/>
      <c r="W127" s="49"/>
    </row>
    <row r="128" spans="2:23" x14ac:dyDescent="0.25">
      <c r="B128" s="49"/>
      <c r="C128" s="191"/>
      <c r="D128" s="192"/>
      <c r="E128" s="192"/>
      <c r="F128" s="192"/>
      <c r="G128" s="192"/>
      <c r="H128" s="192"/>
      <c r="I128" s="192"/>
      <c r="J128" s="192"/>
      <c r="K128" s="192"/>
      <c r="L128" s="192"/>
      <c r="M128" s="192"/>
      <c r="N128" s="192"/>
      <c r="O128" s="192"/>
      <c r="P128" s="192"/>
      <c r="Q128" s="192"/>
      <c r="R128" s="192"/>
      <c r="S128" s="192"/>
      <c r="T128" s="192"/>
      <c r="U128" s="192"/>
      <c r="V128" s="193"/>
      <c r="W128" s="49"/>
    </row>
    <row r="129" spans="2:23" x14ac:dyDescent="0.25">
      <c r="B129" s="49"/>
      <c r="C129" s="191"/>
      <c r="D129" s="192"/>
      <c r="E129" s="192"/>
      <c r="F129" s="192"/>
      <c r="G129" s="192"/>
      <c r="H129" s="192"/>
      <c r="I129" s="192"/>
      <c r="J129" s="192"/>
      <c r="K129" s="192"/>
      <c r="L129" s="192"/>
      <c r="M129" s="192"/>
      <c r="N129" s="192"/>
      <c r="O129" s="192"/>
      <c r="P129" s="192"/>
      <c r="Q129" s="192"/>
      <c r="R129" s="192"/>
      <c r="S129" s="192"/>
      <c r="T129" s="192"/>
      <c r="U129" s="192"/>
      <c r="V129" s="193"/>
      <c r="W129" s="49"/>
    </row>
    <row r="130" spans="2:23" x14ac:dyDescent="0.25">
      <c r="B130" s="49"/>
      <c r="C130" s="191"/>
      <c r="D130" s="192"/>
      <c r="E130" s="192"/>
      <c r="F130" s="192"/>
      <c r="G130" s="192"/>
      <c r="H130" s="192"/>
      <c r="I130" s="192"/>
      <c r="J130" s="192"/>
      <c r="K130" s="192"/>
      <c r="L130" s="192"/>
      <c r="M130" s="192"/>
      <c r="N130" s="192"/>
      <c r="O130" s="192"/>
      <c r="P130" s="192"/>
      <c r="Q130" s="192"/>
      <c r="R130" s="192"/>
      <c r="S130" s="192"/>
      <c r="T130" s="192"/>
      <c r="U130" s="192"/>
      <c r="V130" s="193"/>
      <c r="W130" s="49"/>
    </row>
    <row r="131" spans="2:23" x14ac:dyDescent="0.25">
      <c r="B131" s="49"/>
      <c r="C131" s="191"/>
      <c r="D131" s="192"/>
      <c r="E131" s="192"/>
      <c r="F131" s="192"/>
      <c r="G131" s="192"/>
      <c r="H131" s="192"/>
      <c r="I131" s="192"/>
      <c r="J131" s="192"/>
      <c r="K131" s="192"/>
      <c r="L131" s="192"/>
      <c r="M131" s="192"/>
      <c r="N131" s="192"/>
      <c r="O131" s="192"/>
      <c r="P131" s="192"/>
      <c r="Q131" s="192"/>
      <c r="R131" s="192"/>
      <c r="S131" s="192"/>
      <c r="T131" s="192"/>
      <c r="U131" s="192"/>
      <c r="V131" s="193"/>
      <c r="W131" s="49"/>
    </row>
    <row r="132" spans="2:23" x14ac:dyDescent="0.25">
      <c r="B132" s="49"/>
      <c r="C132" s="191"/>
      <c r="D132" s="192"/>
      <c r="E132" s="192"/>
      <c r="F132" s="192"/>
      <c r="G132" s="192"/>
      <c r="H132" s="192"/>
      <c r="I132" s="192"/>
      <c r="J132" s="192"/>
      <c r="K132" s="192"/>
      <c r="L132" s="192"/>
      <c r="M132" s="192"/>
      <c r="N132" s="192"/>
      <c r="O132" s="192"/>
      <c r="P132" s="192"/>
      <c r="Q132" s="192"/>
      <c r="R132" s="192"/>
      <c r="S132" s="192"/>
      <c r="T132" s="192"/>
      <c r="U132" s="192"/>
      <c r="V132" s="193"/>
      <c r="W132" s="49"/>
    </row>
    <row r="133" spans="2:23" x14ac:dyDescent="0.25">
      <c r="B133" s="49"/>
      <c r="C133" s="191"/>
      <c r="D133" s="192"/>
      <c r="E133" s="192"/>
      <c r="F133" s="192"/>
      <c r="G133" s="192"/>
      <c r="H133" s="192"/>
      <c r="I133" s="192"/>
      <c r="J133" s="192"/>
      <c r="K133" s="192"/>
      <c r="L133" s="192"/>
      <c r="M133" s="192"/>
      <c r="N133" s="192"/>
      <c r="O133" s="192"/>
      <c r="P133" s="192"/>
      <c r="Q133" s="192"/>
      <c r="R133" s="192"/>
      <c r="S133" s="192"/>
      <c r="T133" s="192"/>
      <c r="U133" s="192"/>
      <c r="V133" s="193"/>
      <c r="W133" s="49"/>
    </row>
    <row r="134" spans="2:23" x14ac:dyDescent="0.25">
      <c r="B134" s="49"/>
      <c r="C134" s="191"/>
      <c r="D134" s="192"/>
      <c r="E134" s="192"/>
      <c r="F134" s="192"/>
      <c r="G134" s="192"/>
      <c r="H134" s="192"/>
      <c r="I134" s="192"/>
      <c r="J134" s="192"/>
      <c r="K134" s="192"/>
      <c r="L134" s="192"/>
      <c r="M134" s="192"/>
      <c r="N134" s="192"/>
      <c r="O134" s="192"/>
      <c r="P134" s="192"/>
      <c r="Q134" s="192"/>
      <c r="R134" s="192"/>
      <c r="S134" s="192"/>
      <c r="T134" s="192"/>
      <c r="U134" s="192"/>
      <c r="V134" s="193"/>
      <c r="W134" s="49"/>
    </row>
    <row r="135" spans="2:23" x14ac:dyDescent="0.25">
      <c r="B135" s="49"/>
      <c r="C135" s="191"/>
      <c r="D135" s="192"/>
      <c r="E135" s="192"/>
      <c r="F135" s="192"/>
      <c r="G135" s="192"/>
      <c r="H135" s="192"/>
      <c r="I135" s="192"/>
      <c r="J135" s="192"/>
      <c r="K135" s="192"/>
      <c r="L135" s="192"/>
      <c r="M135" s="192"/>
      <c r="N135" s="192"/>
      <c r="O135" s="192"/>
      <c r="P135" s="192"/>
      <c r="Q135" s="192"/>
      <c r="R135" s="192"/>
      <c r="S135" s="192"/>
      <c r="T135" s="192"/>
      <c r="U135" s="192"/>
      <c r="V135" s="193"/>
      <c r="W135" s="49"/>
    </row>
    <row r="136" spans="2:23" x14ac:dyDescent="0.25">
      <c r="B136" s="49"/>
      <c r="C136" s="191"/>
      <c r="D136" s="192"/>
      <c r="E136" s="192"/>
      <c r="F136" s="192"/>
      <c r="G136" s="192"/>
      <c r="H136" s="192"/>
      <c r="I136" s="192"/>
      <c r="J136" s="192"/>
      <c r="K136" s="192"/>
      <c r="L136" s="192"/>
      <c r="M136" s="192"/>
      <c r="N136" s="192"/>
      <c r="O136" s="192"/>
      <c r="P136" s="192"/>
      <c r="Q136" s="192"/>
      <c r="R136" s="192"/>
      <c r="S136" s="192"/>
      <c r="T136" s="192"/>
      <c r="U136" s="192"/>
      <c r="V136" s="193"/>
      <c r="W136" s="49"/>
    </row>
    <row r="137" spans="2:23" x14ac:dyDescent="0.25">
      <c r="B137" s="49"/>
      <c r="C137" s="191"/>
      <c r="D137" s="192"/>
      <c r="E137" s="192"/>
      <c r="F137" s="192"/>
      <c r="G137" s="192"/>
      <c r="H137" s="192"/>
      <c r="I137" s="192"/>
      <c r="J137" s="192"/>
      <c r="K137" s="192"/>
      <c r="L137" s="192"/>
      <c r="M137" s="192"/>
      <c r="N137" s="192"/>
      <c r="O137" s="192"/>
      <c r="P137" s="192"/>
      <c r="Q137" s="192"/>
      <c r="R137" s="192"/>
      <c r="S137" s="192"/>
      <c r="T137" s="192"/>
      <c r="U137" s="192"/>
      <c r="V137" s="193"/>
      <c r="W137" s="49"/>
    </row>
    <row r="138" spans="2:23" x14ac:dyDescent="0.25">
      <c r="B138" s="49"/>
      <c r="C138" s="191"/>
      <c r="D138" s="192"/>
      <c r="E138" s="192"/>
      <c r="F138" s="192"/>
      <c r="G138" s="192"/>
      <c r="H138" s="192"/>
      <c r="I138" s="192"/>
      <c r="J138" s="192"/>
      <c r="K138" s="192"/>
      <c r="L138" s="192"/>
      <c r="M138" s="192"/>
      <c r="N138" s="192"/>
      <c r="O138" s="192"/>
      <c r="P138" s="192"/>
      <c r="Q138" s="192"/>
      <c r="R138" s="192"/>
      <c r="S138" s="192"/>
      <c r="T138" s="192"/>
      <c r="U138" s="192"/>
      <c r="V138" s="193"/>
      <c r="W138" s="49"/>
    </row>
    <row r="139" spans="2:23" x14ac:dyDescent="0.25">
      <c r="B139" s="49"/>
      <c r="C139" s="191"/>
      <c r="D139" s="192"/>
      <c r="E139" s="192"/>
      <c r="F139" s="192"/>
      <c r="G139" s="192"/>
      <c r="H139" s="192"/>
      <c r="I139" s="192"/>
      <c r="J139" s="192"/>
      <c r="K139" s="192"/>
      <c r="L139" s="192"/>
      <c r="M139" s="192"/>
      <c r="N139" s="192"/>
      <c r="O139" s="192"/>
      <c r="P139" s="192"/>
      <c r="Q139" s="192"/>
      <c r="R139" s="192"/>
      <c r="S139" s="192"/>
      <c r="T139" s="192"/>
      <c r="U139" s="192"/>
      <c r="V139" s="193"/>
      <c r="W139" s="49"/>
    </row>
    <row r="140" spans="2:23" x14ac:dyDescent="0.25">
      <c r="B140" s="49"/>
      <c r="C140" s="191"/>
      <c r="D140" s="192"/>
      <c r="E140" s="192"/>
      <c r="F140" s="192"/>
      <c r="G140" s="192"/>
      <c r="H140" s="192"/>
      <c r="I140" s="192"/>
      <c r="J140" s="192"/>
      <c r="K140" s="192"/>
      <c r="L140" s="192"/>
      <c r="M140" s="192"/>
      <c r="N140" s="192"/>
      <c r="O140" s="192"/>
      <c r="P140" s="192"/>
      <c r="Q140" s="192"/>
      <c r="R140" s="192"/>
      <c r="S140" s="192"/>
      <c r="T140" s="192"/>
      <c r="U140" s="192"/>
      <c r="V140" s="193"/>
      <c r="W140" s="49"/>
    </row>
    <row r="141" spans="2:23" x14ac:dyDescent="0.25">
      <c r="B141" s="49"/>
      <c r="C141" s="191"/>
      <c r="D141" s="192"/>
      <c r="E141" s="192"/>
      <c r="F141" s="192"/>
      <c r="G141" s="192"/>
      <c r="H141" s="192"/>
      <c r="I141" s="192"/>
      <c r="J141" s="192"/>
      <c r="K141" s="192"/>
      <c r="L141" s="192"/>
      <c r="M141" s="192"/>
      <c r="N141" s="192"/>
      <c r="O141" s="192"/>
      <c r="P141" s="192"/>
      <c r="Q141" s="192"/>
      <c r="R141" s="192"/>
      <c r="S141" s="192"/>
      <c r="T141" s="192"/>
      <c r="U141" s="192"/>
      <c r="V141" s="193"/>
      <c r="W141" s="49"/>
    </row>
    <row r="142" spans="2:23" x14ac:dyDescent="0.25">
      <c r="B142" s="49"/>
      <c r="C142" s="191"/>
      <c r="D142" s="192"/>
      <c r="E142" s="192"/>
      <c r="F142" s="192"/>
      <c r="G142" s="192"/>
      <c r="H142" s="192"/>
      <c r="I142" s="192"/>
      <c r="J142" s="192"/>
      <c r="K142" s="192"/>
      <c r="L142" s="192"/>
      <c r="M142" s="192"/>
      <c r="N142" s="192"/>
      <c r="O142" s="192"/>
      <c r="P142" s="192"/>
      <c r="Q142" s="192"/>
      <c r="R142" s="192"/>
      <c r="S142" s="192"/>
      <c r="T142" s="192"/>
      <c r="U142" s="192"/>
      <c r="V142" s="193"/>
      <c r="W142" s="49"/>
    </row>
    <row r="143" spans="2:23" x14ac:dyDescent="0.25">
      <c r="B143" s="49"/>
      <c r="C143" s="191"/>
      <c r="D143" s="192"/>
      <c r="E143" s="192"/>
      <c r="F143" s="192"/>
      <c r="G143" s="192"/>
      <c r="H143" s="192"/>
      <c r="I143" s="192"/>
      <c r="J143" s="192"/>
      <c r="K143" s="192"/>
      <c r="L143" s="192"/>
      <c r="M143" s="192"/>
      <c r="N143" s="192"/>
      <c r="O143" s="192"/>
      <c r="P143" s="192"/>
      <c r="Q143" s="192"/>
      <c r="R143" s="192"/>
      <c r="S143" s="192"/>
      <c r="T143" s="192"/>
      <c r="U143" s="192"/>
      <c r="V143" s="193"/>
      <c r="W143" s="49"/>
    </row>
    <row r="144" spans="2:23" x14ac:dyDescent="0.25">
      <c r="B144" s="49"/>
      <c r="C144" s="191"/>
      <c r="D144" s="192"/>
      <c r="E144" s="192"/>
      <c r="F144" s="192"/>
      <c r="G144" s="192"/>
      <c r="H144" s="192"/>
      <c r="I144" s="192"/>
      <c r="J144" s="192"/>
      <c r="K144" s="192"/>
      <c r="L144" s="192"/>
      <c r="M144" s="192"/>
      <c r="N144" s="192"/>
      <c r="O144" s="192"/>
      <c r="P144" s="192"/>
      <c r="Q144" s="192"/>
      <c r="R144" s="192"/>
      <c r="S144" s="192"/>
      <c r="T144" s="192"/>
      <c r="U144" s="192"/>
      <c r="V144" s="193"/>
      <c r="W144" s="49"/>
    </row>
    <row r="145" spans="2:23" x14ac:dyDescent="0.25">
      <c r="B145" s="49"/>
      <c r="C145" s="191"/>
      <c r="D145" s="192"/>
      <c r="E145" s="192"/>
      <c r="F145" s="192"/>
      <c r="G145" s="192"/>
      <c r="H145" s="192"/>
      <c r="I145" s="192"/>
      <c r="J145" s="192"/>
      <c r="K145" s="192"/>
      <c r="L145" s="192"/>
      <c r="M145" s="192"/>
      <c r="N145" s="192"/>
      <c r="O145" s="192"/>
      <c r="P145" s="192"/>
      <c r="Q145" s="192"/>
      <c r="R145" s="192"/>
      <c r="S145" s="192"/>
      <c r="T145" s="192"/>
      <c r="U145" s="192"/>
      <c r="V145" s="193"/>
      <c r="W145" s="49"/>
    </row>
    <row r="146" spans="2:23" ht="4.5" customHeight="1" x14ac:dyDescent="0.25">
      <c r="B146" s="49"/>
      <c r="C146" s="209"/>
      <c r="D146" s="210"/>
      <c r="E146" s="210"/>
      <c r="F146" s="210"/>
      <c r="G146" s="210"/>
      <c r="H146" s="210"/>
      <c r="I146" s="210"/>
      <c r="J146" s="210"/>
      <c r="K146" s="210"/>
      <c r="L146" s="210"/>
      <c r="M146" s="210"/>
      <c r="N146" s="210"/>
      <c r="O146" s="210"/>
      <c r="P146" s="210"/>
      <c r="Q146" s="210"/>
      <c r="R146" s="210"/>
      <c r="S146" s="210"/>
      <c r="T146" s="210"/>
      <c r="U146" s="210"/>
      <c r="V146" s="211"/>
      <c r="W146" s="49"/>
    </row>
    <row r="147" spans="2:23" x14ac:dyDescent="0.25">
      <c r="B147" s="49"/>
      <c r="C147" s="191" t="s">
        <v>210</v>
      </c>
      <c r="D147" s="192"/>
      <c r="E147" s="192"/>
      <c r="F147" s="192"/>
      <c r="G147" s="192"/>
      <c r="H147" s="192"/>
      <c r="I147" s="192"/>
      <c r="J147" s="192"/>
      <c r="K147" s="192"/>
      <c r="L147" s="192"/>
      <c r="M147" s="192"/>
      <c r="N147" s="192"/>
      <c r="O147" s="192"/>
      <c r="P147" s="192"/>
      <c r="Q147" s="192"/>
      <c r="R147" s="192"/>
      <c r="S147" s="192"/>
      <c r="T147" s="192"/>
      <c r="U147" s="192"/>
      <c r="V147" s="193"/>
      <c r="W147" s="49"/>
    </row>
    <row r="148" spans="2:23" x14ac:dyDescent="0.25">
      <c r="B148" s="49"/>
      <c r="C148" s="191"/>
      <c r="D148" s="192"/>
      <c r="E148" s="192"/>
      <c r="F148" s="192"/>
      <c r="G148" s="192"/>
      <c r="H148" s="192"/>
      <c r="I148" s="192"/>
      <c r="J148" s="192"/>
      <c r="K148" s="192"/>
      <c r="L148" s="192"/>
      <c r="M148" s="192"/>
      <c r="N148" s="192"/>
      <c r="O148" s="192"/>
      <c r="P148" s="192"/>
      <c r="Q148" s="192"/>
      <c r="R148" s="192"/>
      <c r="S148" s="192"/>
      <c r="T148" s="192"/>
      <c r="U148" s="192"/>
      <c r="V148" s="193"/>
      <c r="W148" s="49"/>
    </row>
    <row r="149" spans="2:23" x14ac:dyDescent="0.25">
      <c r="B149" s="49"/>
      <c r="C149" s="191"/>
      <c r="D149" s="192"/>
      <c r="E149" s="192"/>
      <c r="F149" s="192"/>
      <c r="G149" s="192"/>
      <c r="H149" s="192"/>
      <c r="I149" s="192"/>
      <c r="J149" s="192"/>
      <c r="K149" s="192"/>
      <c r="L149" s="192"/>
      <c r="M149" s="192"/>
      <c r="N149" s="192"/>
      <c r="O149" s="192"/>
      <c r="P149" s="192"/>
      <c r="Q149" s="192"/>
      <c r="R149" s="192"/>
      <c r="S149" s="192"/>
      <c r="T149" s="192"/>
      <c r="U149" s="192"/>
      <c r="V149" s="193"/>
      <c r="W149" s="49"/>
    </row>
    <row r="150" spans="2:23" x14ac:dyDescent="0.25">
      <c r="B150" s="49"/>
      <c r="C150" s="191"/>
      <c r="D150" s="192"/>
      <c r="E150" s="192"/>
      <c r="F150" s="192"/>
      <c r="G150" s="192"/>
      <c r="H150" s="192"/>
      <c r="I150" s="192"/>
      <c r="J150" s="192"/>
      <c r="K150" s="192"/>
      <c r="L150" s="192"/>
      <c r="M150" s="192"/>
      <c r="N150" s="192"/>
      <c r="O150" s="192"/>
      <c r="P150" s="192"/>
      <c r="Q150" s="192"/>
      <c r="R150" s="192"/>
      <c r="S150" s="192"/>
      <c r="T150" s="192"/>
      <c r="U150" s="192"/>
      <c r="V150" s="193"/>
      <c r="W150" s="49"/>
    </row>
    <row r="151" spans="2:23" x14ac:dyDescent="0.25">
      <c r="B151" s="49"/>
      <c r="C151" s="191"/>
      <c r="D151" s="192"/>
      <c r="E151" s="192"/>
      <c r="F151" s="192"/>
      <c r="G151" s="192"/>
      <c r="H151" s="192"/>
      <c r="I151" s="192"/>
      <c r="J151" s="192"/>
      <c r="K151" s="192"/>
      <c r="L151" s="192"/>
      <c r="M151" s="192"/>
      <c r="N151" s="192"/>
      <c r="O151" s="192"/>
      <c r="P151" s="192"/>
      <c r="Q151" s="192"/>
      <c r="R151" s="192"/>
      <c r="S151" s="192"/>
      <c r="T151" s="192"/>
      <c r="U151" s="192"/>
      <c r="V151" s="193"/>
      <c r="W151" s="49"/>
    </row>
    <row r="152" spans="2:23" x14ac:dyDescent="0.25">
      <c r="B152" s="49"/>
      <c r="C152" s="191"/>
      <c r="D152" s="192"/>
      <c r="E152" s="192"/>
      <c r="F152" s="192"/>
      <c r="G152" s="192"/>
      <c r="H152" s="192"/>
      <c r="I152" s="192"/>
      <c r="J152" s="192"/>
      <c r="K152" s="192"/>
      <c r="L152" s="192"/>
      <c r="M152" s="192"/>
      <c r="N152" s="192"/>
      <c r="O152" s="192"/>
      <c r="P152" s="192"/>
      <c r="Q152" s="192"/>
      <c r="R152" s="192"/>
      <c r="S152" s="192"/>
      <c r="T152" s="192"/>
      <c r="U152" s="192"/>
      <c r="V152" s="193"/>
      <c r="W152" s="49"/>
    </row>
    <row r="153" spans="2:23" x14ac:dyDescent="0.25">
      <c r="B153" s="49"/>
      <c r="C153" s="191"/>
      <c r="D153" s="192"/>
      <c r="E153" s="192"/>
      <c r="F153" s="192"/>
      <c r="G153" s="192"/>
      <c r="H153" s="192"/>
      <c r="I153" s="192"/>
      <c r="J153" s="192"/>
      <c r="K153" s="192"/>
      <c r="L153" s="192"/>
      <c r="M153" s="192"/>
      <c r="N153" s="192"/>
      <c r="O153" s="192"/>
      <c r="P153" s="192"/>
      <c r="Q153" s="192"/>
      <c r="R153" s="192"/>
      <c r="S153" s="192"/>
      <c r="T153" s="192"/>
      <c r="U153" s="192"/>
      <c r="V153" s="193"/>
      <c r="W153" s="49"/>
    </row>
    <row r="154" spans="2:23" x14ac:dyDescent="0.25">
      <c r="B154" s="49"/>
      <c r="C154" s="191"/>
      <c r="D154" s="192"/>
      <c r="E154" s="192"/>
      <c r="F154" s="192"/>
      <c r="G154" s="192"/>
      <c r="H154" s="192"/>
      <c r="I154" s="192"/>
      <c r="J154" s="192"/>
      <c r="K154" s="192"/>
      <c r="L154" s="192"/>
      <c r="M154" s="192"/>
      <c r="N154" s="192"/>
      <c r="O154" s="192"/>
      <c r="P154" s="192"/>
      <c r="Q154" s="192"/>
      <c r="R154" s="192"/>
      <c r="S154" s="192"/>
      <c r="T154" s="192"/>
      <c r="U154" s="192"/>
      <c r="V154" s="193"/>
      <c r="W154" s="49"/>
    </row>
    <row r="155" spans="2:23" x14ac:dyDescent="0.25">
      <c r="B155" s="49"/>
      <c r="C155" s="191"/>
      <c r="D155" s="192"/>
      <c r="E155" s="192"/>
      <c r="F155" s="192"/>
      <c r="G155" s="192"/>
      <c r="H155" s="192"/>
      <c r="I155" s="192"/>
      <c r="J155" s="192"/>
      <c r="K155" s="192"/>
      <c r="L155" s="192"/>
      <c r="M155" s="192"/>
      <c r="N155" s="192"/>
      <c r="O155" s="192"/>
      <c r="P155" s="192"/>
      <c r="Q155" s="192"/>
      <c r="R155" s="192"/>
      <c r="S155" s="192"/>
      <c r="T155" s="192"/>
      <c r="U155" s="192"/>
      <c r="V155" s="193"/>
      <c r="W155" s="49"/>
    </row>
    <row r="156" spans="2:23" x14ac:dyDescent="0.25">
      <c r="B156" s="49"/>
      <c r="C156" s="191"/>
      <c r="D156" s="192"/>
      <c r="E156" s="192"/>
      <c r="F156" s="192"/>
      <c r="G156" s="192"/>
      <c r="H156" s="192"/>
      <c r="I156" s="192"/>
      <c r="J156" s="192"/>
      <c r="K156" s="192"/>
      <c r="L156" s="192"/>
      <c r="M156" s="192"/>
      <c r="N156" s="192"/>
      <c r="O156" s="192"/>
      <c r="P156" s="192"/>
      <c r="Q156" s="192"/>
      <c r="R156" s="192"/>
      <c r="S156" s="192"/>
      <c r="T156" s="192"/>
      <c r="U156" s="192"/>
      <c r="V156" s="193"/>
      <c r="W156" s="49"/>
    </row>
    <row r="157" spans="2:23" x14ac:dyDescent="0.25">
      <c r="B157" s="49"/>
      <c r="C157" s="191"/>
      <c r="D157" s="192"/>
      <c r="E157" s="192"/>
      <c r="F157" s="192"/>
      <c r="G157" s="192"/>
      <c r="H157" s="192"/>
      <c r="I157" s="192"/>
      <c r="J157" s="192"/>
      <c r="K157" s="192"/>
      <c r="L157" s="192"/>
      <c r="M157" s="192"/>
      <c r="N157" s="192"/>
      <c r="O157" s="192"/>
      <c r="P157" s="192"/>
      <c r="Q157" s="192"/>
      <c r="R157" s="192"/>
      <c r="S157" s="192"/>
      <c r="T157" s="192"/>
      <c r="U157" s="192"/>
      <c r="V157" s="193"/>
      <c r="W157" s="49"/>
    </row>
    <row r="158" spans="2:23" ht="28.5" customHeight="1" x14ac:dyDescent="0.25">
      <c r="B158" s="49"/>
      <c r="C158" s="194"/>
      <c r="D158" s="195"/>
      <c r="E158" s="195"/>
      <c r="F158" s="195"/>
      <c r="G158" s="195"/>
      <c r="H158" s="195"/>
      <c r="I158" s="195"/>
      <c r="J158" s="195"/>
      <c r="K158" s="195"/>
      <c r="L158" s="195"/>
      <c r="M158" s="195"/>
      <c r="N158" s="195"/>
      <c r="O158" s="195"/>
      <c r="P158" s="195"/>
      <c r="Q158" s="195"/>
      <c r="R158" s="195"/>
      <c r="S158" s="195"/>
      <c r="T158" s="195"/>
      <c r="U158" s="195"/>
      <c r="V158" s="196"/>
      <c r="W158" s="49"/>
    </row>
    <row r="159" spans="2:23" x14ac:dyDescent="0.25">
      <c r="B159" s="49"/>
      <c r="C159" s="49"/>
      <c r="D159" s="49"/>
      <c r="E159" s="49"/>
      <c r="F159" s="49"/>
      <c r="G159" s="49"/>
      <c r="H159" s="49"/>
      <c r="I159" s="49"/>
      <c r="J159" s="49"/>
      <c r="K159" s="49"/>
      <c r="L159" s="49"/>
      <c r="M159" s="49"/>
      <c r="N159" s="49"/>
      <c r="O159" s="49"/>
      <c r="P159" s="49"/>
      <c r="Q159" s="49"/>
      <c r="R159" s="49"/>
      <c r="S159" s="49"/>
      <c r="T159" s="49"/>
      <c r="U159" s="49"/>
      <c r="V159" s="49"/>
      <c r="W159" s="49"/>
    </row>
    <row r="160" spans="2:23" x14ac:dyDescent="0.25">
      <c r="B160" s="49"/>
      <c r="C160" s="49"/>
      <c r="D160" s="49"/>
      <c r="E160" s="49"/>
      <c r="F160" s="49"/>
      <c r="G160" s="49"/>
      <c r="H160" s="49"/>
      <c r="I160" s="49"/>
      <c r="J160" s="49"/>
      <c r="K160" s="49"/>
      <c r="L160" s="49"/>
      <c r="M160" s="49"/>
      <c r="N160" s="49"/>
      <c r="O160" s="49"/>
      <c r="P160" s="49"/>
      <c r="Q160" s="49"/>
      <c r="R160" s="49"/>
      <c r="S160" s="49"/>
      <c r="T160" s="49"/>
      <c r="U160" s="49"/>
      <c r="V160" s="49"/>
      <c r="W160" s="49"/>
    </row>
    <row r="161" spans="2:23" ht="15" customHeight="1" x14ac:dyDescent="0.25">
      <c r="B161" s="49"/>
      <c r="C161" s="188" t="s">
        <v>206</v>
      </c>
      <c r="D161" s="189"/>
      <c r="E161" s="189"/>
      <c r="F161" s="189"/>
      <c r="G161" s="189"/>
      <c r="H161" s="189"/>
      <c r="I161" s="189"/>
      <c r="J161" s="189"/>
      <c r="K161" s="189"/>
      <c r="L161" s="189"/>
      <c r="M161" s="189"/>
      <c r="N161" s="189"/>
      <c r="O161" s="189"/>
      <c r="P161" s="189"/>
      <c r="Q161" s="189"/>
      <c r="R161" s="189"/>
      <c r="S161" s="189"/>
      <c r="T161" s="189"/>
      <c r="U161" s="189"/>
      <c r="V161" s="190"/>
      <c r="W161" s="49"/>
    </row>
    <row r="162" spans="2:23" x14ac:dyDescent="0.25">
      <c r="B162" s="49"/>
      <c r="C162" s="191"/>
      <c r="D162" s="192"/>
      <c r="E162" s="192"/>
      <c r="F162" s="192"/>
      <c r="G162" s="192"/>
      <c r="H162" s="192"/>
      <c r="I162" s="192"/>
      <c r="J162" s="192"/>
      <c r="K162" s="192"/>
      <c r="L162" s="192"/>
      <c r="M162" s="192"/>
      <c r="N162" s="192"/>
      <c r="O162" s="192"/>
      <c r="P162" s="192"/>
      <c r="Q162" s="192"/>
      <c r="R162" s="192"/>
      <c r="S162" s="192"/>
      <c r="T162" s="192"/>
      <c r="U162" s="192"/>
      <c r="V162" s="193"/>
      <c r="W162" s="49"/>
    </row>
    <row r="163" spans="2:23" x14ac:dyDescent="0.25">
      <c r="B163" s="49"/>
      <c r="C163" s="191"/>
      <c r="D163" s="192"/>
      <c r="E163" s="192"/>
      <c r="F163" s="192"/>
      <c r="G163" s="192"/>
      <c r="H163" s="192"/>
      <c r="I163" s="192"/>
      <c r="J163" s="192"/>
      <c r="K163" s="192"/>
      <c r="L163" s="192"/>
      <c r="M163" s="192"/>
      <c r="N163" s="192"/>
      <c r="O163" s="192"/>
      <c r="P163" s="192"/>
      <c r="Q163" s="192"/>
      <c r="R163" s="192"/>
      <c r="S163" s="192"/>
      <c r="T163" s="192"/>
      <c r="U163" s="192"/>
      <c r="V163" s="193"/>
      <c r="W163" s="49"/>
    </row>
    <row r="164" spans="2:23" x14ac:dyDescent="0.25">
      <c r="B164" s="49"/>
      <c r="C164" s="191"/>
      <c r="D164" s="192"/>
      <c r="E164" s="192"/>
      <c r="F164" s="192"/>
      <c r="G164" s="192"/>
      <c r="H164" s="192"/>
      <c r="I164" s="192"/>
      <c r="J164" s="192"/>
      <c r="K164" s="192"/>
      <c r="L164" s="192"/>
      <c r="M164" s="192"/>
      <c r="N164" s="192"/>
      <c r="O164" s="192"/>
      <c r="P164" s="192"/>
      <c r="Q164" s="192"/>
      <c r="R164" s="192"/>
      <c r="S164" s="192"/>
      <c r="T164" s="192"/>
      <c r="U164" s="192"/>
      <c r="V164" s="193"/>
      <c r="W164" s="49"/>
    </row>
    <row r="165" spans="2:23" x14ac:dyDescent="0.25">
      <c r="B165" s="49"/>
      <c r="C165" s="191"/>
      <c r="D165" s="192"/>
      <c r="E165" s="192"/>
      <c r="F165" s="192"/>
      <c r="G165" s="192"/>
      <c r="H165" s="192"/>
      <c r="I165" s="192"/>
      <c r="J165" s="192"/>
      <c r="K165" s="192"/>
      <c r="L165" s="192"/>
      <c r="M165" s="192"/>
      <c r="N165" s="192"/>
      <c r="O165" s="192"/>
      <c r="P165" s="192"/>
      <c r="Q165" s="192"/>
      <c r="R165" s="192"/>
      <c r="S165" s="192"/>
      <c r="T165" s="192"/>
      <c r="U165" s="192"/>
      <c r="V165" s="193"/>
      <c r="W165" s="49"/>
    </row>
    <row r="166" spans="2:23" x14ac:dyDescent="0.25">
      <c r="B166" s="49"/>
      <c r="C166" s="191"/>
      <c r="D166" s="192"/>
      <c r="E166" s="192"/>
      <c r="F166" s="192"/>
      <c r="G166" s="192"/>
      <c r="H166" s="192"/>
      <c r="I166" s="192"/>
      <c r="J166" s="192"/>
      <c r="K166" s="192"/>
      <c r="L166" s="192"/>
      <c r="M166" s="192"/>
      <c r="N166" s="192"/>
      <c r="O166" s="192"/>
      <c r="P166" s="192"/>
      <c r="Q166" s="192"/>
      <c r="R166" s="192"/>
      <c r="S166" s="192"/>
      <c r="T166" s="192"/>
      <c r="U166" s="192"/>
      <c r="V166" s="193"/>
      <c r="W166" s="49"/>
    </row>
    <row r="167" spans="2:23" x14ac:dyDescent="0.25">
      <c r="B167" s="49"/>
      <c r="C167" s="191"/>
      <c r="D167" s="192"/>
      <c r="E167" s="192"/>
      <c r="F167" s="192"/>
      <c r="G167" s="192"/>
      <c r="H167" s="192"/>
      <c r="I167" s="192"/>
      <c r="J167" s="192"/>
      <c r="K167" s="192"/>
      <c r="L167" s="192"/>
      <c r="M167" s="192"/>
      <c r="N167" s="192"/>
      <c r="O167" s="192"/>
      <c r="P167" s="192"/>
      <c r="Q167" s="192"/>
      <c r="R167" s="192"/>
      <c r="S167" s="192"/>
      <c r="T167" s="192"/>
      <c r="U167" s="192"/>
      <c r="V167" s="193"/>
      <c r="W167" s="49"/>
    </row>
    <row r="168" spans="2:23" x14ac:dyDescent="0.25">
      <c r="B168" s="49"/>
      <c r="C168" s="191"/>
      <c r="D168" s="192"/>
      <c r="E168" s="192"/>
      <c r="F168" s="192"/>
      <c r="G168" s="192"/>
      <c r="H168" s="192"/>
      <c r="I168" s="192"/>
      <c r="J168" s="192"/>
      <c r="K168" s="192"/>
      <c r="L168" s="192"/>
      <c r="M168" s="192"/>
      <c r="N168" s="192"/>
      <c r="O168" s="192"/>
      <c r="P168" s="192"/>
      <c r="Q168" s="192"/>
      <c r="R168" s="192"/>
      <c r="S168" s="192"/>
      <c r="T168" s="192"/>
      <c r="U168" s="192"/>
      <c r="V168" s="193"/>
      <c r="W168" s="49"/>
    </row>
    <row r="169" spans="2:23" x14ac:dyDescent="0.25">
      <c r="B169" s="49"/>
      <c r="C169" s="191"/>
      <c r="D169" s="192"/>
      <c r="E169" s="192"/>
      <c r="F169" s="192"/>
      <c r="G169" s="192"/>
      <c r="H169" s="192"/>
      <c r="I169" s="192"/>
      <c r="J169" s="192"/>
      <c r="K169" s="192"/>
      <c r="L169" s="192"/>
      <c r="M169" s="192"/>
      <c r="N169" s="192"/>
      <c r="O169" s="192"/>
      <c r="P169" s="192"/>
      <c r="Q169" s="192"/>
      <c r="R169" s="192"/>
      <c r="S169" s="192"/>
      <c r="T169" s="192"/>
      <c r="U169" s="192"/>
      <c r="V169" s="193"/>
      <c r="W169" s="49"/>
    </row>
    <row r="170" spans="2:23" x14ac:dyDescent="0.25">
      <c r="B170" s="49"/>
      <c r="C170" s="191"/>
      <c r="D170" s="192"/>
      <c r="E170" s="192"/>
      <c r="F170" s="192"/>
      <c r="G170" s="192"/>
      <c r="H170" s="192"/>
      <c r="I170" s="192"/>
      <c r="J170" s="192"/>
      <c r="K170" s="192"/>
      <c r="L170" s="192"/>
      <c r="M170" s="192"/>
      <c r="N170" s="192"/>
      <c r="O170" s="192"/>
      <c r="P170" s="192"/>
      <c r="Q170" s="192"/>
      <c r="R170" s="192"/>
      <c r="S170" s="192"/>
      <c r="T170" s="192"/>
      <c r="U170" s="192"/>
      <c r="V170" s="193"/>
      <c r="W170" s="49"/>
    </row>
    <row r="171" spans="2:23" x14ac:dyDescent="0.25">
      <c r="B171" s="49"/>
      <c r="C171" s="191"/>
      <c r="D171" s="192"/>
      <c r="E171" s="192"/>
      <c r="F171" s="192"/>
      <c r="G171" s="192"/>
      <c r="H171" s="192"/>
      <c r="I171" s="192"/>
      <c r="J171" s="192"/>
      <c r="K171" s="192"/>
      <c r="L171" s="192"/>
      <c r="M171" s="192"/>
      <c r="N171" s="192"/>
      <c r="O171" s="192"/>
      <c r="P171" s="192"/>
      <c r="Q171" s="192"/>
      <c r="R171" s="192"/>
      <c r="S171" s="192"/>
      <c r="T171" s="192"/>
      <c r="U171" s="192"/>
      <c r="V171" s="193"/>
      <c r="W171" s="49"/>
    </row>
    <row r="172" spans="2:23" x14ac:dyDescent="0.25">
      <c r="B172" s="49"/>
      <c r="C172" s="191"/>
      <c r="D172" s="192"/>
      <c r="E172" s="192"/>
      <c r="F172" s="192"/>
      <c r="G172" s="192"/>
      <c r="H172" s="192"/>
      <c r="I172" s="192"/>
      <c r="J172" s="192"/>
      <c r="K172" s="192"/>
      <c r="L172" s="192"/>
      <c r="M172" s="192"/>
      <c r="N172" s="192"/>
      <c r="O172" s="192"/>
      <c r="P172" s="192"/>
      <c r="Q172" s="192"/>
      <c r="R172" s="192"/>
      <c r="S172" s="192"/>
      <c r="T172" s="192"/>
      <c r="U172" s="192"/>
      <c r="V172" s="193"/>
      <c r="W172" s="49"/>
    </row>
    <row r="173" spans="2:23" x14ac:dyDescent="0.25">
      <c r="B173" s="49"/>
      <c r="C173" s="191"/>
      <c r="D173" s="192"/>
      <c r="E173" s="192"/>
      <c r="F173" s="192"/>
      <c r="G173" s="192"/>
      <c r="H173" s="192"/>
      <c r="I173" s="192"/>
      <c r="J173" s="192"/>
      <c r="K173" s="192"/>
      <c r="L173" s="192"/>
      <c r="M173" s="192"/>
      <c r="N173" s="192"/>
      <c r="O173" s="192"/>
      <c r="P173" s="192"/>
      <c r="Q173" s="192"/>
      <c r="R173" s="192"/>
      <c r="S173" s="192"/>
      <c r="T173" s="192"/>
      <c r="U173" s="192"/>
      <c r="V173" s="193"/>
      <c r="W173" s="49"/>
    </row>
    <row r="174" spans="2:23" x14ac:dyDescent="0.25">
      <c r="B174" s="49"/>
      <c r="C174" s="191"/>
      <c r="D174" s="192"/>
      <c r="E174" s="192"/>
      <c r="F174" s="192"/>
      <c r="G174" s="192"/>
      <c r="H174" s="192"/>
      <c r="I174" s="192"/>
      <c r="J174" s="192"/>
      <c r="K174" s="192"/>
      <c r="L174" s="192"/>
      <c r="M174" s="192"/>
      <c r="N174" s="192"/>
      <c r="O174" s="192"/>
      <c r="P174" s="192"/>
      <c r="Q174" s="192"/>
      <c r="R174" s="192"/>
      <c r="S174" s="192"/>
      <c r="T174" s="192"/>
      <c r="U174" s="192"/>
      <c r="V174" s="193"/>
      <c r="W174" s="49"/>
    </row>
    <row r="175" spans="2:23" x14ac:dyDescent="0.25">
      <c r="B175" s="49"/>
      <c r="C175" s="191"/>
      <c r="D175" s="192"/>
      <c r="E175" s="192"/>
      <c r="F175" s="192"/>
      <c r="G175" s="192"/>
      <c r="H175" s="192"/>
      <c r="I175" s="192"/>
      <c r="J175" s="192"/>
      <c r="K175" s="192"/>
      <c r="L175" s="192"/>
      <c r="M175" s="192"/>
      <c r="N175" s="192"/>
      <c r="O175" s="192"/>
      <c r="P175" s="192"/>
      <c r="Q175" s="192"/>
      <c r="R175" s="192"/>
      <c r="S175" s="192"/>
      <c r="T175" s="192"/>
      <c r="U175" s="192"/>
      <c r="V175" s="193"/>
      <c r="W175" s="49"/>
    </row>
    <row r="176" spans="2:23" x14ac:dyDescent="0.25">
      <c r="B176" s="49"/>
      <c r="C176" s="191"/>
      <c r="D176" s="192"/>
      <c r="E176" s="192"/>
      <c r="F176" s="192"/>
      <c r="G176" s="192"/>
      <c r="H176" s="192"/>
      <c r="I176" s="192"/>
      <c r="J176" s="192"/>
      <c r="K176" s="192"/>
      <c r="L176" s="192"/>
      <c r="M176" s="192"/>
      <c r="N176" s="192"/>
      <c r="O176" s="192"/>
      <c r="P176" s="192"/>
      <c r="Q176" s="192"/>
      <c r="R176" s="192"/>
      <c r="S176" s="192"/>
      <c r="T176" s="192"/>
      <c r="U176" s="192"/>
      <c r="V176" s="193"/>
      <c r="W176" s="49"/>
    </row>
    <row r="177" spans="2:23" x14ac:dyDescent="0.25">
      <c r="B177" s="49"/>
      <c r="C177" s="191"/>
      <c r="D177" s="192"/>
      <c r="E177" s="192"/>
      <c r="F177" s="192"/>
      <c r="G177" s="192"/>
      <c r="H177" s="192"/>
      <c r="I177" s="192"/>
      <c r="J177" s="192"/>
      <c r="K177" s="192"/>
      <c r="L177" s="192"/>
      <c r="M177" s="192"/>
      <c r="N177" s="192"/>
      <c r="O177" s="192"/>
      <c r="P177" s="192"/>
      <c r="Q177" s="192"/>
      <c r="R177" s="192"/>
      <c r="S177" s="192"/>
      <c r="T177" s="192"/>
      <c r="U177" s="192"/>
      <c r="V177" s="193"/>
      <c r="W177" s="49"/>
    </row>
    <row r="178" spans="2:23" x14ac:dyDescent="0.25">
      <c r="B178" s="49"/>
      <c r="C178" s="191"/>
      <c r="D178" s="192"/>
      <c r="E178" s="192"/>
      <c r="F178" s="192"/>
      <c r="G178" s="192"/>
      <c r="H178" s="192"/>
      <c r="I178" s="192"/>
      <c r="J178" s="192"/>
      <c r="K178" s="192"/>
      <c r="L178" s="192"/>
      <c r="M178" s="192"/>
      <c r="N178" s="192"/>
      <c r="O178" s="192"/>
      <c r="P178" s="192"/>
      <c r="Q178" s="192"/>
      <c r="R178" s="192"/>
      <c r="S178" s="192"/>
      <c r="T178" s="192"/>
      <c r="U178" s="192"/>
      <c r="V178" s="193"/>
      <c r="W178" s="49"/>
    </row>
    <row r="179" spans="2:23" x14ac:dyDescent="0.25">
      <c r="B179" s="49"/>
      <c r="C179" s="191"/>
      <c r="D179" s="192"/>
      <c r="E179" s="192"/>
      <c r="F179" s="192"/>
      <c r="G179" s="192"/>
      <c r="H179" s="192"/>
      <c r="I179" s="192"/>
      <c r="J179" s="192"/>
      <c r="K179" s="192"/>
      <c r="L179" s="192"/>
      <c r="M179" s="192"/>
      <c r="N179" s="192"/>
      <c r="O179" s="192"/>
      <c r="P179" s="192"/>
      <c r="Q179" s="192"/>
      <c r="R179" s="192"/>
      <c r="S179" s="192"/>
      <c r="T179" s="192"/>
      <c r="U179" s="192"/>
      <c r="V179" s="193"/>
      <c r="W179" s="49"/>
    </row>
    <row r="180" spans="2:23" x14ac:dyDescent="0.25">
      <c r="B180" s="49"/>
      <c r="C180" s="191"/>
      <c r="D180" s="192"/>
      <c r="E180" s="192"/>
      <c r="F180" s="192"/>
      <c r="G180" s="192"/>
      <c r="H180" s="192"/>
      <c r="I180" s="192"/>
      <c r="J180" s="192"/>
      <c r="K180" s="192"/>
      <c r="L180" s="192"/>
      <c r="M180" s="192"/>
      <c r="N180" s="192"/>
      <c r="O180" s="192"/>
      <c r="P180" s="192"/>
      <c r="Q180" s="192"/>
      <c r="R180" s="192"/>
      <c r="S180" s="192"/>
      <c r="T180" s="192"/>
      <c r="U180" s="192"/>
      <c r="V180" s="193"/>
      <c r="W180" s="49"/>
    </row>
    <row r="181" spans="2:23" x14ac:dyDescent="0.25">
      <c r="B181" s="49"/>
      <c r="C181" s="191"/>
      <c r="D181" s="192"/>
      <c r="E181" s="192"/>
      <c r="F181" s="192"/>
      <c r="G181" s="192"/>
      <c r="H181" s="192"/>
      <c r="I181" s="192"/>
      <c r="J181" s="192"/>
      <c r="K181" s="192"/>
      <c r="L181" s="192"/>
      <c r="M181" s="192"/>
      <c r="N181" s="192"/>
      <c r="O181" s="192"/>
      <c r="P181" s="192"/>
      <c r="Q181" s="192"/>
      <c r="R181" s="192"/>
      <c r="S181" s="192"/>
      <c r="T181" s="192"/>
      <c r="U181" s="192"/>
      <c r="V181" s="193"/>
      <c r="W181" s="49"/>
    </row>
    <row r="182" spans="2:23" x14ac:dyDescent="0.25">
      <c r="B182" s="49"/>
      <c r="C182" s="191"/>
      <c r="D182" s="192"/>
      <c r="E182" s="192"/>
      <c r="F182" s="192"/>
      <c r="G182" s="192"/>
      <c r="H182" s="192"/>
      <c r="I182" s="192"/>
      <c r="J182" s="192"/>
      <c r="K182" s="192"/>
      <c r="L182" s="192"/>
      <c r="M182" s="192"/>
      <c r="N182" s="192"/>
      <c r="O182" s="192"/>
      <c r="P182" s="192"/>
      <c r="Q182" s="192"/>
      <c r="R182" s="192"/>
      <c r="S182" s="192"/>
      <c r="T182" s="192"/>
      <c r="U182" s="192"/>
      <c r="V182" s="193"/>
      <c r="W182" s="49"/>
    </row>
    <row r="183" spans="2:23" x14ac:dyDescent="0.25">
      <c r="B183" s="49"/>
      <c r="C183" s="191"/>
      <c r="D183" s="192"/>
      <c r="E183" s="192"/>
      <c r="F183" s="192"/>
      <c r="G183" s="192"/>
      <c r="H183" s="192"/>
      <c r="I183" s="192"/>
      <c r="J183" s="192"/>
      <c r="K183" s="192"/>
      <c r="L183" s="192"/>
      <c r="M183" s="192"/>
      <c r="N183" s="192"/>
      <c r="O183" s="192"/>
      <c r="P183" s="192"/>
      <c r="Q183" s="192"/>
      <c r="R183" s="192"/>
      <c r="S183" s="192"/>
      <c r="T183" s="192"/>
      <c r="U183" s="192"/>
      <c r="V183" s="193"/>
      <c r="W183" s="49"/>
    </row>
    <row r="184" spans="2:23" x14ac:dyDescent="0.25">
      <c r="B184" s="49"/>
      <c r="C184" s="191"/>
      <c r="D184" s="192"/>
      <c r="E184" s="192"/>
      <c r="F184" s="192"/>
      <c r="G184" s="192"/>
      <c r="H184" s="192"/>
      <c r="I184" s="192"/>
      <c r="J184" s="192"/>
      <c r="K184" s="192"/>
      <c r="L184" s="192"/>
      <c r="M184" s="192"/>
      <c r="N184" s="192"/>
      <c r="O184" s="192"/>
      <c r="P184" s="192"/>
      <c r="Q184" s="192"/>
      <c r="R184" s="192"/>
      <c r="S184" s="192"/>
      <c r="T184" s="192"/>
      <c r="U184" s="192"/>
      <c r="V184" s="193"/>
      <c r="W184" s="49"/>
    </row>
    <row r="185" spans="2:23" x14ac:dyDescent="0.25">
      <c r="B185" s="49"/>
      <c r="C185" s="191"/>
      <c r="D185" s="192"/>
      <c r="E185" s="192"/>
      <c r="F185" s="192"/>
      <c r="G185" s="192"/>
      <c r="H185" s="192"/>
      <c r="I185" s="192"/>
      <c r="J185" s="192"/>
      <c r="K185" s="192"/>
      <c r="L185" s="192"/>
      <c r="M185" s="192"/>
      <c r="N185" s="192"/>
      <c r="O185" s="192"/>
      <c r="P185" s="192"/>
      <c r="Q185" s="192"/>
      <c r="R185" s="192"/>
      <c r="S185" s="192"/>
      <c r="T185" s="192"/>
      <c r="U185" s="192"/>
      <c r="V185" s="193"/>
      <c r="W185" s="49"/>
    </row>
    <row r="186" spans="2:23" x14ac:dyDescent="0.25">
      <c r="B186" s="49"/>
      <c r="C186" s="191"/>
      <c r="D186" s="192"/>
      <c r="E186" s="192"/>
      <c r="F186" s="192"/>
      <c r="G186" s="192"/>
      <c r="H186" s="192"/>
      <c r="I186" s="192"/>
      <c r="J186" s="192"/>
      <c r="K186" s="192"/>
      <c r="L186" s="192"/>
      <c r="M186" s="192"/>
      <c r="N186" s="192"/>
      <c r="O186" s="192"/>
      <c r="P186" s="192"/>
      <c r="Q186" s="192"/>
      <c r="R186" s="192"/>
      <c r="S186" s="192"/>
      <c r="T186" s="192"/>
      <c r="U186" s="192"/>
      <c r="V186" s="193"/>
      <c r="W186" s="49"/>
    </row>
    <row r="187" spans="2:23" x14ac:dyDescent="0.25">
      <c r="B187" s="49"/>
      <c r="C187" s="191"/>
      <c r="D187" s="192"/>
      <c r="E187" s="192"/>
      <c r="F187" s="192"/>
      <c r="G187" s="192"/>
      <c r="H187" s="192"/>
      <c r="I187" s="192"/>
      <c r="J187" s="192"/>
      <c r="K187" s="192"/>
      <c r="L187" s="192"/>
      <c r="M187" s="192"/>
      <c r="N187" s="192"/>
      <c r="O187" s="192"/>
      <c r="P187" s="192"/>
      <c r="Q187" s="192"/>
      <c r="R187" s="192"/>
      <c r="S187" s="192"/>
      <c r="T187" s="192"/>
      <c r="U187" s="192"/>
      <c r="V187" s="193"/>
      <c r="W187" s="49"/>
    </row>
    <row r="188" spans="2:23" x14ac:dyDescent="0.25">
      <c r="B188" s="49"/>
      <c r="C188" s="191"/>
      <c r="D188" s="192"/>
      <c r="E188" s="192"/>
      <c r="F188" s="192"/>
      <c r="G188" s="192"/>
      <c r="H188" s="192"/>
      <c r="I188" s="192"/>
      <c r="J188" s="192"/>
      <c r="K188" s="192"/>
      <c r="L188" s="192"/>
      <c r="M188" s="192"/>
      <c r="N188" s="192"/>
      <c r="O188" s="192"/>
      <c r="P188" s="192"/>
      <c r="Q188" s="192"/>
      <c r="R188" s="192"/>
      <c r="S188" s="192"/>
      <c r="T188" s="192"/>
      <c r="U188" s="192"/>
      <c r="V188" s="193"/>
      <c r="W188" s="49"/>
    </row>
    <row r="189" spans="2:23" x14ac:dyDescent="0.25">
      <c r="B189" s="49"/>
      <c r="C189" s="191"/>
      <c r="D189" s="192"/>
      <c r="E189" s="192"/>
      <c r="F189" s="192"/>
      <c r="G189" s="192"/>
      <c r="H189" s="192"/>
      <c r="I189" s="192"/>
      <c r="J189" s="192"/>
      <c r="K189" s="192"/>
      <c r="L189" s="192"/>
      <c r="M189" s="192"/>
      <c r="N189" s="192"/>
      <c r="O189" s="192"/>
      <c r="P189" s="192"/>
      <c r="Q189" s="192"/>
      <c r="R189" s="192"/>
      <c r="S189" s="192"/>
      <c r="T189" s="192"/>
      <c r="U189" s="192"/>
      <c r="V189" s="193"/>
      <c r="W189" s="49"/>
    </row>
    <row r="190" spans="2:23" x14ac:dyDescent="0.25">
      <c r="B190" s="49"/>
      <c r="C190" s="191"/>
      <c r="D190" s="192"/>
      <c r="E190" s="192"/>
      <c r="F190" s="192"/>
      <c r="G190" s="192"/>
      <c r="H190" s="192"/>
      <c r="I190" s="192"/>
      <c r="J190" s="192"/>
      <c r="K190" s="192"/>
      <c r="L190" s="192"/>
      <c r="M190" s="192"/>
      <c r="N190" s="192"/>
      <c r="O190" s="192"/>
      <c r="P190" s="192"/>
      <c r="Q190" s="192"/>
      <c r="R190" s="192"/>
      <c r="S190" s="192"/>
      <c r="T190" s="192"/>
      <c r="U190" s="192"/>
      <c r="V190" s="193"/>
      <c r="W190" s="49"/>
    </row>
    <row r="191" spans="2:23" x14ac:dyDescent="0.25">
      <c r="B191" s="49"/>
      <c r="C191" s="191"/>
      <c r="D191" s="192"/>
      <c r="E191" s="192"/>
      <c r="F191" s="192"/>
      <c r="G191" s="192"/>
      <c r="H191" s="192"/>
      <c r="I191" s="192"/>
      <c r="J191" s="192"/>
      <c r="K191" s="192"/>
      <c r="L191" s="192"/>
      <c r="M191" s="192"/>
      <c r="N191" s="192"/>
      <c r="O191" s="192"/>
      <c r="P191" s="192"/>
      <c r="Q191" s="192"/>
      <c r="R191" s="192"/>
      <c r="S191" s="192"/>
      <c r="T191" s="192"/>
      <c r="U191" s="192"/>
      <c r="V191" s="193"/>
      <c r="W191" s="49"/>
    </row>
    <row r="192" spans="2:23" x14ac:dyDescent="0.25">
      <c r="B192" s="49"/>
      <c r="C192" s="191"/>
      <c r="D192" s="192"/>
      <c r="E192" s="192"/>
      <c r="F192" s="192"/>
      <c r="G192" s="192"/>
      <c r="H192" s="192"/>
      <c r="I192" s="192"/>
      <c r="J192" s="192"/>
      <c r="K192" s="192"/>
      <c r="L192" s="192"/>
      <c r="M192" s="192"/>
      <c r="N192" s="192"/>
      <c r="O192" s="192"/>
      <c r="P192" s="192"/>
      <c r="Q192" s="192"/>
      <c r="R192" s="192"/>
      <c r="S192" s="192"/>
      <c r="T192" s="192"/>
      <c r="U192" s="192"/>
      <c r="V192" s="193"/>
      <c r="W192" s="49"/>
    </row>
    <row r="193" spans="2:23" x14ac:dyDescent="0.25">
      <c r="B193" s="49"/>
      <c r="C193" s="191"/>
      <c r="D193" s="192"/>
      <c r="E193" s="192"/>
      <c r="F193" s="192"/>
      <c r="G193" s="192"/>
      <c r="H193" s="192"/>
      <c r="I193" s="192"/>
      <c r="J193" s="192"/>
      <c r="K193" s="192"/>
      <c r="L193" s="192"/>
      <c r="M193" s="192"/>
      <c r="N193" s="192"/>
      <c r="O193" s="192"/>
      <c r="P193" s="192"/>
      <c r="Q193" s="192"/>
      <c r="R193" s="192"/>
      <c r="S193" s="192"/>
      <c r="T193" s="192"/>
      <c r="U193" s="192"/>
      <c r="V193" s="193"/>
      <c r="W193" s="49"/>
    </row>
    <row r="194" spans="2:23" x14ac:dyDescent="0.25">
      <c r="B194" s="49"/>
      <c r="C194" s="191"/>
      <c r="D194" s="192"/>
      <c r="E194" s="192"/>
      <c r="F194" s="192"/>
      <c r="G194" s="192"/>
      <c r="H194" s="192"/>
      <c r="I194" s="192"/>
      <c r="J194" s="192"/>
      <c r="K194" s="192"/>
      <c r="L194" s="192"/>
      <c r="M194" s="192"/>
      <c r="N194" s="192"/>
      <c r="O194" s="192"/>
      <c r="P194" s="192"/>
      <c r="Q194" s="192"/>
      <c r="R194" s="192"/>
      <c r="S194" s="192"/>
      <c r="T194" s="192"/>
      <c r="U194" s="192"/>
      <c r="V194" s="193"/>
      <c r="W194" s="49"/>
    </row>
    <row r="195" spans="2:23" x14ac:dyDescent="0.25">
      <c r="B195" s="49"/>
      <c r="C195" s="191"/>
      <c r="D195" s="192"/>
      <c r="E195" s="192"/>
      <c r="F195" s="192"/>
      <c r="G195" s="192"/>
      <c r="H195" s="192"/>
      <c r="I195" s="192"/>
      <c r="J195" s="192"/>
      <c r="K195" s="192"/>
      <c r="L195" s="192"/>
      <c r="M195" s="192"/>
      <c r="N195" s="192"/>
      <c r="O195" s="192"/>
      <c r="P195" s="192"/>
      <c r="Q195" s="192"/>
      <c r="R195" s="192"/>
      <c r="S195" s="192"/>
      <c r="T195" s="192"/>
      <c r="U195" s="192"/>
      <c r="V195" s="193"/>
      <c r="W195" s="49"/>
    </row>
    <row r="196" spans="2:23" x14ac:dyDescent="0.25">
      <c r="B196" s="49"/>
      <c r="C196" s="191"/>
      <c r="D196" s="192"/>
      <c r="E196" s="192"/>
      <c r="F196" s="192"/>
      <c r="G196" s="192"/>
      <c r="H196" s="192"/>
      <c r="I196" s="192"/>
      <c r="J196" s="192"/>
      <c r="K196" s="192"/>
      <c r="L196" s="192"/>
      <c r="M196" s="192"/>
      <c r="N196" s="192"/>
      <c r="O196" s="192"/>
      <c r="P196" s="192"/>
      <c r="Q196" s="192"/>
      <c r="R196" s="192"/>
      <c r="S196" s="192"/>
      <c r="T196" s="192"/>
      <c r="U196" s="192"/>
      <c r="V196" s="193"/>
      <c r="W196" s="49"/>
    </row>
    <row r="197" spans="2:23" x14ac:dyDescent="0.25">
      <c r="B197" s="49"/>
      <c r="C197" s="191"/>
      <c r="D197" s="192"/>
      <c r="E197" s="192"/>
      <c r="F197" s="192"/>
      <c r="G197" s="192"/>
      <c r="H197" s="192"/>
      <c r="I197" s="192"/>
      <c r="J197" s="192"/>
      <c r="K197" s="192"/>
      <c r="L197" s="192"/>
      <c r="M197" s="192"/>
      <c r="N197" s="192"/>
      <c r="O197" s="192"/>
      <c r="P197" s="192"/>
      <c r="Q197" s="192"/>
      <c r="R197" s="192"/>
      <c r="S197" s="192"/>
      <c r="T197" s="192"/>
      <c r="U197" s="192"/>
      <c r="V197" s="193"/>
      <c r="W197" s="49"/>
    </row>
    <row r="198" spans="2:23" x14ac:dyDescent="0.25">
      <c r="B198" s="49"/>
      <c r="C198" s="191"/>
      <c r="D198" s="192"/>
      <c r="E198" s="192"/>
      <c r="F198" s="192"/>
      <c r="G198" s="192"/>
      <c r="H198" s="192"/>
      <c r="I198" s="192"/>
      <c r="J198" s="192"/>
      <c r="K198" s="192"/>
      <c r="L198" s="192"/>
      <c r="M198" s="192"/>
      <c r="N198" s="192"/>
      <c r="O198" s="192"/>
      <c r="P198" s="192"/>
      <c r="Q198" s="192"/>
      <c r="R198" s="192"/>
      <c r="S198" s="192"/>
      <c r="T198" s="192"/>
      <c r="U198" s="192"/>
      <c r="V198" s="193"/>
      <c r="W198" s="49"/>
    </row>
    <row r="199" spans="2:23" x14ac:dyDescent="0.25">
      <c r="B199" s="49"/>
      <c r="C199" s="191"/>
      <c r="D199" s="192"/>
      <c r="E199" s="192"/>
      <c r="F199" s="192"/>
      <c r="G199" s="192"/>
      <c r="H199" s="192"/>
      <c r="I199" s="192"/>
      <c r="J199" s="192"/>
      <c r="K199" s="192"/>
      <c r="L199" s="192"/>
      <c r="M199" s="192"/>
      <c r="N199" s="192"/>
      <c r="O199" s="192"/>
      <c r="P199" s="192"/>
      <c r="Q199" s="192"/>
      <c r="R199" s="192"/>
      <c r="S199" s="192"/>
      <c r="T199" s="192"/>
      <c r="U199" s="192"/>
      <c r="V199" s="193"/>
      <c r="W199" s="49"/>
    </row>
    <row r="200" spans="2:23" x14ac:dyDescent="0.25">
      <c r="B200" s="49"/>
      <c r="C200" s="191"/>
      <c r="D200" s="192"/>
      <c r="E200" s="192"/>
      <c r="F200" s="192"/>
      <c r="G200" s="192"/>
      <c r="H200" s="192"/>
      <c r="I200" s="192"/>
      <c r="J200" s="192"/>
      <c r="K200" s="192"/>
      <c r="L200" s="192"/>
      <c r="M200" s="192"/>
      <c r="N200" s="192"/>
      <c r="O200" s="192"/>
      <c r="P200" s="192"/>
      <c r="Q200" s="192"/>
      <c r="R200" s="192"/>
      <c r="S200" s="192"/>
      <c r="T200" s="192"/>
      <c r="U200" s="192"/>
      <c r="V200" s="193"/>
      <c r="W200" s="49"/>
    </row>
    <row r="201" spans="2:23" x14ac:dyDescent="0.25">
      <c r="B201" s="49"/>
      <c r="C201" s="191"/>
      <c r="D201" s="192"/>
      <c r="E201" s="192"/>
      <c r="F201" s="192"/>
      <c r="G201" s="192"/>
      <c r="H201" s="192"/>
      <c r="I201" s="192"/>
      <c r="J201" s="192"/>
      <c r="K201" s="192"/>
      <c r="L201" s="192"/>
      <c r="M201" s="192"/>
      <c r="N201" s="192"/>
      <c r="O201" s="192"/>
      <c r="P201" s="192"/>
      <c r="Q201" s="192"/>
      <c r="R201" s="192"/>
      <c r="S201" s="192"/>
      <c r="T201" s="192"/>
      <c r="U201" s="192"/>
      <c r="V201" s="193"/>
      <c r="W201" s="49"/>
    </row>
    <row r="202" spans="2:23" x14ac:dyDescent="0.25">
      <c r="B202" s="49"/>
      <c r="C202" s="191"/>
      <c r="D202" s="192"/>
      <c r="E202" s="192"/>
      <c r="F202" s="192"/>
      <c r="G202" s="192"/>
      <c r="H202" s="192"/>
      <c r="I202" s="192"/>
      <c r="J202" s="192"/>
      <c r="K202" s="192"/>
      <c r="L202" s="192"/>
      <c r="M202" s="192"/>
      <c r="N202" s="192"/>
      <c r="O202" s="192"/>
      <c r="P202" s="192"/>
      <c r="Q202" s="192"/>
      <c r="R202" s="192"/>
      <c r="S202" s="192"/>
      <c r="T202" s="192"/>
      <c r="U202" s="192"/>
      <c r="V202" s="193"/>
      <c r="W202" s="49"/>
    </row>
    <row r="203" spans="2:23" x14ac:dyDescent="0.25">
      <c r="B203" s="49"/>
      <c r="C203" s="191"/>
      <c r="D203" s="192"/>
      <c r="E203" s="192"/>
      <c r="F203" s="192"/>
      <c r="G203" s="192"/>
      <c r="H203" s="192"/>
      <c r="I203" s="192"/>
      <c r="J203" s="192"/>
      <c r="K203" s="192"/>
      <c r="L203" s="192"/>
      <c r="M203" s="192"/>
      <c r="N203" s="192"/>
      <c r="O203" s="192"/>
      <c r="P203" s="192"/>
      <c r="Q203" s="192"/>
      <c r="R203" s="192"/>
      <c r="S203" s="192"/>
      <c r="T203" s="192"/>
      <c r="U203" s="192"/>
      <c r="V203" s="193"/>
      <c r="W203" s="49"/>
    </row>
    <row r="204" spans="2:23" x14ac:dyDescent="0.25">
      <c r="B204" s="49"/>
      <c r="C204" s="191"/>
      <c r="D204" s="192"/>
      <c r="E204" s="192"/>
      <c r="F204" s="192"/>
      <c r="G204" s="192"/>
      <c r="H204" s="192"/>
      <c r="I204" s="192"/>
      <c r="J204" s="192"/>
      <c r="K204" s="192"/>
      <c r="L204" s="192"/>
      <c r="M204" s="192"/>
      <c r="N204" s="192"/>
      <c r="O204" s="192"/>
      <c r="P204" s="192"/>
      <c r="Q204" s="192"/>
      <c r="R204" s="192"/>
      <c r="S204" s="192"/>
      <c r="T204" s="192"/>
      <c r="U204" s="192"/>
      <c r="V204" s="193"/>
      <c r="W204" s="49"/>
    </row>
    <row r="205" spans="2:23" x14ac:dyDescent="0.25">
      <c r="B205" s="49"/>
      <c r="C205" s="191"/>
      <c r="D205" s="192"/>
      <c r="E205" s="192"/>
      <c r="F205" s="192"/>
      <c r="G205" s="192"/>
      <c r="H205" s="192"/>
      <c r="I205" s="192"/>
      <c r="J205" s="192"/>
      <c r="K205" s="192"/>
      <c r="L205" s="192"/>
      <c r="M205" s="192"/>
      <c r="N205" s="192"/>
      <c r="O205" s="192"/>
      <c r="P205" s="192"/>
      <c r="Q205" s="192"/>
      <c r="R205" s="192"/>
      <c r="S205" s="192"/>
      <c r="T205" s="192"/>
      <c r="U205" s="192"/>
      <c r="V205" s="193"/>
      <c r="W205" s="49"/>
    </row>
    <row r="206" spans="2:23" x14ac:dyDescent="0.25">
      <c r="B206" s="49"/>
      <c r="C206" s="191"/>
      <c r="D206" s="192"/>
      <c r="E206" s="192"/>
      <c r="F206" s="192"/>
      <c r="G206" s="192"/>
      <c r="H206" s="192"/>
      <c r="I206" s="192"/>
      <c r="J206" s="192"/>
      <c r="K206" s="192"/>
      <c r="L206" s="192"/>
      <c r="M206" s="192"/>
      <c r="N206" s="192"/>
      <c r="O206" s="192"/>
      <c r="P206" s="192"/>
      <c r="Q206" s="192"/>
      <c r="R206" s="192"/>
      <c r="S206" s="192"/>
      <c r="T206" s="192"/>
      <c r="U206" s="192"/>
      <c r="V206" s="193"/>
      <c r="W206" s="49"/>
    </row>
    <row r="207" spans="2:23" x14ac:dyDescent="0.25">
      <c r="B207" s="49"/>
      <c r="C207" s="191"/>
      <c r="D207" s="192"/>
      <c r="E207" s="192"/>
      <c r="F207" s="192"/>
      <c r="G207" s="192"/>
      <c r="H207" s="192"/>
      <c r="I207" s="192"/>
      <c r="J207" s="192"/>
      <c r="K207" s="192"/>
      <c r="L207" s="192"/>
      <c r="M207" s="192"/>
      <c r="N207" s="192"/>
      <c r="O207" s="192"/>
      <c r="P207" s="192"/>
      <c r="Q207" s="192"/>
      <c r="R207" s="192"/>
      <c r="S207" s="192"/>
      <c r="T207" s="192"/>
      <c r="U207" s="192"/>
      <c r="V207" s="193"/>
      <c r="W207" s="49"/>
    </row>
    <row r="208" spans="2:23" x14ac:dyDescent="0.25">
      <c r="B208" s="49"/>
      <c r="C208" s="191"/>
      <c r="D208" s="192"/>
      <c r="E208" s="192"/>
      <c r="F208" s="192"/>
      <c r="G208" s="192"/>
      <c r="H208" s="192"/>
      <c r="I208" s="192"/>
      <c r="J208" s="192"/>
      <c r="K208" s="192"/>
      <c r="L208" s="192"/>
      <c r="M208" s="192"/>
      <c r="N208" s="192"/>
      <c r="O208" s="192"/>
      <c r="P208" s="192"/>
      <c r="Q208" s="192"/>
      <c r="R208" s="192"/>
      <c r="S208" s="192"/>
      <c r="T208" s="192"/>
      <c r="U208" s="192"/>
      <c r="V208" s="193"/>
      <c r="W208" s="49"/>
    </row>
    <row r="209" spans="2:23" x14ac:dyDescent="0.25">
      <c r="B209" s="49"/>
      <c r="C209" s="191"/>
      <c r="D209" s="192"/>
      <c r="E209" s="192"/>
      <c r="F209" s="192"/>
      <c r="G209" s="192"/>
      <c r="H209" s="192"/>
      <c r="I209" s="192"/>
      <c r="J209" s="192"/>
      <c r="K209" s="192"/>
      <c r="L209" s="192"/>
      <c r="M209" s="192"/>
      <c r="N209" s="192"/>
      <c r="O209" s="192"/>
      <c r="P209" s="192"/>
      <c r="Q209" s="192"/>
      <c r="R209" s="192"/>
      <c r="S209" s="192"/>
      <c r="T209" s="192"/>
      <c r="U209" s="192"/>
      <c r="V209" s="193"/>
      <c r="W209" s="49"/>
    </row>
    <row r="210" spans="2:23" x14ac:dyDescent="0.25">
      <c r="B210" s="49"/>
      <c r="C210" s="191"/>
      <c r="D210" s="192"/>
      <c r="E210" s="192"/>
      <c r="F210" s="192"/>
      <c r="G210" s="192"/>
      <c r="H210" s="192"/>
      <c r="I210" s="192"/>
      <c r="J210" s="192"/>
      <c r="K210" s="192"/>
      <c r="L210" s="192"/>
      <c r="M210" s="192"/>
      <c r="N210" s="192"/>
      <c r="O210" s="192"/>
      <c r="P210" s="192"/>
      <c r="Q210" s="192"/>
      <c r="R210" s="192"/>
      <c r="S210" s="192"/>
      <c r="T210" s="192"/>
      <c r="U210" s="192"/>
      <c r="V210" s="193"/>
      <c r="W210" s="49"/>
    </row>
    <row r="211" spans="2:23" x14ac:dyDescent="0.25">
      <c r="B211" s="49"/>
      <c r="C211" s="191"/>
      <c r="D211" s="192"/>
      <c r="E211" s="192"/>
      <c r="F211" s="192"/>
      <c r="G211" s="192"/>
      <c r="H211" s="192"/>
      <c r="I211" s="192"/>
      <c r="J211" s="192"/>
      <c r="K211" s="192"/>
      <c r="L211" s="192"/>
      <c r="M211" s="192"/>
      <c r="N211" s="192"/>
      <c r="O211" s="192"/>
      <c r="P211" s="192"/>
      <c r="Q211" s="192"/>
      <c r="R211" s="192"/>
      <c r="S211" s="192"/>
      <c r="T211" s="192"/>
      <c r="U211" s="192"/>
      <c r="V211" s="193"/>
      <c r="W211" s="49"/>
    </row>
    <row r="212" spans="2:23" x14ac:dyDescent="0.25">
      <c r="B212" s="49"/>
      <c r="C212" s="191"/>
      <c r="D212" s="192"/>
      <c r="E212" s="192"/>
      <c r="F212" s="192"/>
      <c r="G212" s="192"/>
      <c r="H212" s="192"/>
      <c r="I212" s="192"/>
      <c r="J212" s="192"/>
      <c r="K212" s="192"/>
      <c r="L212" s="192"/>
      <c r="M212" s="192"/>
      <c r="N212" s="192"/>
      <c r="O212" s="192"/>
      <c r="P212" s="192"/>
      <c r="Q212" s="192"/>
      <c r="R212" s="192"/>
      <c r="S212" s="192"/>
      <c r="T212" s="192"/>
      <c r="U212" s="192"/>
      <c r="V212" s="193"/>
      <c r="W212" s="49"/>
    </row>
    <row r="213" spans="2:23" x14ac:dyDescent="0.25">
      <c r="B213" s="49"/>
      <c r="C213" s="191"/>
      <c r="D213" s="192"/>
      <c r="E213" s="192"/>
      <c r="F213" s="192"/>
      <c r="G213" s="192"/>
      <c r="H213" s="192"/>
      <c r="I213" s="192"/>
      <c r="J213" s="192"/>
      <c r="K213" s="192"/>
      <c r="L213" s="192"/>
      <c r="M213" s="192"/>
      <c r="N213" s="192"/>
      <c r="O213" s="192"/>
      <c r="P213" s="192"/>
      <c r="Q213" s="192"/>
      <c r="R213" s="192"/>
      <c r="S213" s="192"/>
      <c r="T213" s="192"/>
      <c r="U213" s="192"/>
      <c r="V213" s="193"/>
      <c r="W213" s="49"/>
    </row>
    <row r="214" spans="2:23" x14ac:dyDescent="0.25">
      <c r="B214" s="49"/>
      <c r="C214" s="191"/>
      <c r="D214" s="192"/>
      <c r="E214" s="192"/>
      <c r="F214" s="192"/>
      <c r="G214" s="192"/>
      <c r="H214" s="192"/>
      <c r="I214" s="192"/>
      <c r="J214" s="192"/>
      <c r="K214" s="192"/>
      <c r="L214" s="192"/>
      <c r="M214" s="192"/>
      <c r="N214" s="192"/>
      <c r="O214" s="192"/>
      <c r="P214" s="192"/>
      <c r="Q214" s="192"/>
      <c r="R214" s="192"/>
      <c r="S214" s="192"/>
      <c r="T214" s="192"/>
      <c r="U214" s="192"/>
      <c r="V214" s="193"/>
      <c r="W214" s="49"/>
    </row>
    <row r="215" spans="2:23" x14ac:dyDescent="0.25">
      <c r="B215" s="49"/>
      <c r="C215" s="191"/>
      <c r="D215" s="192"/>
      <c r="E215" s="192"/>
      <c r="F215" s="192"/>
      <c r="G215" s="192"/>
      <c r="H215" s="192"/>
      <c r="I215" s="192"/>
      <c r="J215" s="192"/>
      <c r="K215" s="192"/>
      <c r="L215" s="192"/>
      <c r="M215" s="192"/>
      <c r="N215" s="192"/>
      <c r="O215" s="192"/>
      <c r="P215" s="192"/>
      <c r="Q215" s="192"/>
      <c r="R215" s="192"/>
      <c r="S215" s="192"/>
      <c r="T215" s="192"/>
      <c r="U215" s="192"/>
      <c r="V215" s="193"/>
      <c r="W215" s="49"/>
    </row>
    <row r="216" spans="2:23" x14ac:dyDescent="0.25">
      <c r="B216" s="49"/>
      <c r="C216" s="191"/>
      <c r="D216" s="192"/>
      <c r="E216" s="192"/>
      <c r="F216" s="192"/>
      <c r="G216" s="192"/>
      <c r="H216" s="192"/>
      <c r="I216" s="192"/>
      <c r="J216" s="192"/>
      <c r="K216" s="192"/>
      <c r="L216" s="192"/>
      <c r="M216" s="192"/>
      <c r="N216" s="192"/>
      <c r="O216" s="192"/>
      <c r="P216" s="192"/>
      <c r="Q216" s="192"/>
      <c r="R216" s="192"/>
      <c r="S216" s="192"/>
      <c r="T216" s="192"/>
      <c r="U216" s="192"/>
      <c r="V216" s="193"/>
      <c r="W216" s="49"/>
    </row>
    <row r="217" spans="2:23" ht="30" customHeight="1" x14ac:dyDescent="0.25">
      <c r="B217" s="49"/>
      <c r="C217" s="191"/>
      <c r="D217" s="192"/>
      <c r="E217" s="192"/>
      <c r="F217" s="192"/>
      <c r="G217" s="192"/>
      <c r="H217" s="192"/>
      <c r="I217" s="192"/>
      <c r="J217" s="192"/>
      <c r="K217" s="192"/>
      <c r="L217" s="192"/>
      <c r="M217" s="192"/>
      <c r="N217" s="192"/>
      <c r="O217" s="192"/>
      <c r="P217" s="192"/>
      <c r="Q217" s="192"/>
      <c r="R217" s="192"/>
      <c r="S217" s="192"/>
      <c r="T217" s="192"/>
      <c r="U217" s="192"/>
      <c r="V217" s="193"/>
      <c r="W217" s="49"/>
    </row>
    <row r="218" spans="2:23" x14ac:dyDescent="0.25">
      <c r="B218" s="49"/>
      <c r="C218" s="197" t="s">
        <v>207</v>
      </c>
      <c r="D218" s="198"/>
      <c r="E218" s="198"/>
      <c r="F218" s="198"/>
      <c r="G218" s="198"/>
      <c r="H218" s="198"/>
      <c r="I218" s="198"/>
      <c r="J218" s="198"/>
      <c r="K218" s="198"/>
      <c r="L218" s="198"/>
      <c r="M218" s="198"/>
      <c r="N218" s="198"/>
      <c r="O218" s="198"/>
      <c r="P218" s="198"/>
      <c r="Q218" s="198"/>
      <c r="R218" s="198"/>
      <c r="S218" s="198"/>
      <c r="T218" s="198"/>
      <c r="U218" s="198"/>
      <c r="V218" s="199"/>
      <c r="W218" s="49"/>
    </row>
    <row r="219" spans="2:23" x14ac:dyDescent="0.25">
      <c r="B219" s="49"/>
      <c r="C219" s="200"/>
      <c r="D219" s="198"/>
      <c r="E219" s="198"/>
      <c r="F219" s="198"/>
      <c r="G219" s="198"/>
      <c r="H219" s="198"/>
      <c r="I219" s="198"/>
      <c r="J219" s="198"/>
      <c r="K219" s="198"/>
      <c r="L219" s="198"/>
      <c r="M219" s="198"/>
      <c r="N219" s="198"/>
      <c r="O219" s="198"/>
      <c r="P219" s="198"/>
      <c r="Q219" s="198"/>
      <c r="R219" s="198"/>
      <c r="S219" s="198"/>
      <c r="T219" s="198"/>
      <c r="U219" s="198"/>
      <c r="V219" s="199"/>
      <c r="W219" s="49"/>
    </row>
    <row r="220" spans="2:23" x14ac:dyDescent="0.25">
      <c r="B220" s="49"/>
      <c r="C220" s="200"/>
      <c r="D220" s="198"/>
      <c r="E220" s="198"/>
      <c r="F220" s="198"/>
      <c r="G220" s="198"/>
      <c r="H220" s="198"/>
      <c r="I220" s="198"/>
      <c r="J220" s="198"/>
      <c r="K220" s="198"/>
      <c r="L220" s="198"/>
      <c r="M220" s="198"/>
      <c r="N220" s="198"/>
      <c r="O220" s="198"/>
      <c r="P220" s="198"/>
      <c r="Q220" s="198"/>
      <c r="R220" s="198"/>
      <c r="S220" s="198"/>
      <c r="T220" s="198"/>
      <c r="U220" s="198"/>
      <c r="V220" s="199"/>
      <c r="W220" s="49"/>
    </row>
    <row r="221" spans="2:23" x14ac:dyDescent="0.25">
      <c r="B221" s="49"/>
      <c r="C221" s="200"/>
      <c r="D221" s="198"/>
      <c r="E221" s="198"/>
      <c r="F221" s="198"/>
      <c r="G221" s="198"/>
      <c r="H221" s="198"/>
      <c r="I221" s="198"/>
      <c r="J221" s="198"/>
      <c r="K221" s="198"/>
      <c r="L221" s="198"/>
      <c r="M221" s="198"/>
      <c r="N221" s="198"/>
      <c r="O221" s="198"/>
      <c r="P221" s="198"/>
      <c r="Q221" s="198"/>
      <c r="R221" s="198"/>
      <c r="S221" s="198"/>
      <c r="T221" s="198"/>
      <c r="U221" s="198"/>
      <c r="V221" s="199"/>
      <c r="W221" s="49"/>
    </row>
    <row r="222" spans="2:23" x14ac:dyDescent="0.25">
      <c r="B222" s="49"/>
      <c r="C222" s="200"/>
      <c r="D222" s="198"/>
      <c r="E222" s="198"/>
      <c r="F222" s="198"/>
      <c r="G222" s="198"/>
      <c r="H222" s="198"/>
      <c r="I222" s="198"/>
      <c r="J222" s="198"/>
      <c r="K222" s="198"/>
      <c r="L222" s="198"/>
      <c r="M222" s="198"/>
      <c r="N222" s="198"/>
      <c r="O222" s="198"/>
      <c r="P222" s="198"/>
      <c r="Q222" s="198"/>
      <c r="R222" s="198"/>
      <c r="S222" s="198"/>
      <c r="T222" s="198"/>
      <c r="U222" s="198"/>
      <c r="V222" s="199"/>
      <c r="W222" s="49"/>
    </row>
    <row r="223" spans="2:23" x14ac:dyDescent="0.25">
      <c r="B223" s="49"/>
      <c r="C223" s="200"/>
      <c r="D223" s="198"/>
      <c r="E223" s="198"/>
      <c r="F223" s="198"/>
      <c r="G223" s="198"/>
      <c r="H223" s="198"/>
      <c r="I223" s="198"/>
      <c r="J223" s="198"/>
      <c r="K223" s="198"/>
      <c r="L223" s="198"/>
      <c r="M223" s="198"/>
      <c r="N223" s="198"/>
      <c r="O223" s="198"/>
      <c r="P223" s="198"/>
      <c r="Q223" s="198"/>
      <c r="R223" s="198"/>
      <c r="S223" s="198"/>
      <c r="T223" s="198"/>
      <c r="U223" s="198"/>
      <c r="V223" s="199"/>
      <c r="W223" s="49"/>
    </row>
    <row r="224" spans="2:23" x14ac:dyDescent="0.25">
      <c r="B224" s="49"/>
      <c r="C224" s="200"/>
      <c r="D224" s="198"/>
      <c r="E224" s="198"/>
      <c r="F224" s="198"/>
      <c r="G224" s="198"/>
      <c r="H224" s="198"/>
      <c r="I224" s="198"/>
      <c r="J224" s="198"/>
      <c r="K224" s="198"/>
      <c r="L224" s="198"/>
      <c r="M224" s="198"/>
      <c r="N224" s="198"/>
      <c r="O224" s="198"/>
      <c r="P224" s="198"/>
      <c r="Q224" s="198"/>
      <c r="R224" s="198"/>
      <c r="S224" s="198"/>
      <c r="T224" s="198"/>
      <c r="U224" s="198"/>
      <c r="V224" s="199"/>
      <c r="W224" s="49"/>
    </row>
    <row r="225" spans="2:23" x14ac:dyDescent="0.25">
      <c r="B225" s="49"/>
      <c r="C225" s="200"/>
      <c r="D225" s="198"/>
      <c r="E225" s="198"/>
      <c r="F225" s="198"/>
      <c r="G225" s="198"/>
      <c r="H225" s="198"/>
      <c r="I225" s="198"/>
      <c r="J225" s="198"/>
      <c r="K225" s="198"/>
      <c r="L225" s="198"/>
      <c r="M225" s="198"/>
      <c r="N225" s="198"/>
      <c r="O225" s="198"/>
      <c r="P225" s="198"/>
      <c r="Q225" s="198"/>
      <c r="R225" s="198"/>
      <c r="S225" s="198"/>
      <c r="T225" s="198"/>
      <c r="U225" s="198"/>
      <c r="V225" s="199"/>
      <c r="W225" s="49"/>
    </row>
    <row r="226" spans="2:23" ht="7.5" customHeight="1" x14ac:dyDescent="0.25">
      <c r="B226" s="49"/>
      <c r="C226" s="50"/>
      <c r="D226" s="51"/>
      <c r="E226" s="51"/>
      <c r="F226" s="51"/>
      <c r="G226" s="51"/>
      <c r="H226" s="51"/>
      <c r="I226" s="51"/>
      <c r="J226" s="51"/>
      <c r="K226" s="51"/>
      <c r="L226" s="51"/>
      <c r="M226" s="51"/>
      <c r="N226" s="51"/>
      <c r="O226" s="51"/>
      <c r="P226" s="51"/>
      <c r="Q226" s="51"/>
      <c r="R226" s="51"/>
      <c r="S226" s="51"/>
      <c r="T226" s="51"/>
      <c r="U226" s="51"/>
      <c r="V226" s="52"/>
      <c r="W226" s="49"/>
    </row>
    <row r="227" spans="2:23" x14ac:dyDescent="0.25">
      <c r="B227" s="49"/>
      <c r="C227" s="191"/>
      <c r="D227" s="192"/>
      <c r="E227" s="192"/>
      <c r="F227" s="192"/>
      <c r="G227" s="192"/>
      <c r="H227" s="192"/>
      <c r="I227" s="192"/>
      <c r="J227" s="192"/>
      <c r="K227" s="192"/>
      <c r="L227" s="192"/>
      <c r="M227" s="192"/>
      <c r="N227" s="192"/>
      <c r="O227" s="192"/>
      <c r="P227" s="192"/>
      <c r="Q227" s="192"/>
      <c r="R227" s="192"/>
      <c r="S227" s="192"/>
      <c r="T227" s="192"/>
      <c r="U227" s="192"/>
      <c r="V227" s="193"/>
      <c r="W227" s="49"/>
    </row>
    <row r="228" spans="2:23" x14ac:dyDescent="0.25">
      <c r="B228" s="49"/>
      <c r="C228" s="191"/>
      <c r="D228" s="192"/>
      <c r="E228" s="192"/>
      <c r="F228" s="192"/>
      <c r="G228" s="192"/>
      <c r="H228" s="192"/>
      <c r="I228" s="192"/>
      <c r="J228" s="192"/>
      <c r="K228" s="192"/>
      <c r="L228" s="192"/>
      <c r="M228" s="192"/>
      <c r="N228" s="192"/>
      <c r="O228" s="192"/>
      <c r="P228" s="192"/>
      <c r="Q228" s="192"/>
      <c r="R228" s="192"/>
      <c r="S228" s="192"/>
      <c r="T228" s="192"/>
      <c r="U228" s="192"/>
      <c r="V228" s="193"/>
      <c r="W228" s="49"/>
    </row>
    <row r="229" spans="2:23" x14ac:dyDescent="0.25">
      <c r="B229" s="49"/>
      <c r="C229" s="191"/>
      <c r="D229" s="192"/>
      <c r="E229" s="192"/>
      <c r="F229" s="192"/>
      <c r="G229" s="192"/>
      <c r="H229" s="192"/>
      <c r="I229" s="192"/>
      <c r="J229" s="192"/>
      <c r="K229" s="192"/>
      <c r="L229" s="192"/>
      <c r="M229" s="192"/>
      <c r="N229" s="192"/>
      <c r="O229" s="192"/>
      <c r="P229" s="192"/>
      <c r="Q229" s="192"/>
      <c r="R229" s="192"/>
      <c r="S229" s="192"/>
      <c r="T229" s="192"/>
      <c r="U229" s="192"/>
      <c r="V229" s="193"/>
      <c r="W229" s="49"/>
    </row>
    <row r="230" spans="2:23" x14ac:dyDescent="0.25">
      <c r="B230" s="49"/>
      <c r="C230" s="191"/>
      <c r="D230" s="192"/>
      <c r="E230" s="192"/>
      <c r="F230" s="192"/>
      <c r="G230" s="192"/>
      <c r="H230" s="192"/>
      <c r="I230" s="192"/>
      <c r="J230" s="192"/>
      <c r="K230" s="192"/>
      <c r="L230" s="192"/>
      <c r="M230" s="192"/>
      <c r="N230" s="192"/>
      <c r="O230" s="192"/>
      <c r="P230" s="192"/>
      <c r="Q230" s="192"/>
      <c r="R230" s="192"/>
      <c r="S230" s="192"/>
      <c r="T230" s="192"/>
      <c r="U230" s="192"/>
      <c r="V230" s="193"/>
      <c r="W230" s="49"/>
    </row>
    <row r="231" spans="2:23" x14ac:dyDescent="0.25">
      <c r="B231" s="49"/>
      <c r="C231" s="191"/>
      <c r="D231" s="192"/>
      <c r="E231" s="192"/>
      <c r="F231" s="192"/>
      <c r="G231" s="192"/>
      <c r="H231" s="192"/>
      <c r="I231" s="192"/>
      <c r="J231" s="192"/>
      <c r="K231" s="192"/>
      <c r="L231" s="192"/>
      <c r="M231" s="192"/>
      <c r="N231" s="192"/>
      <c r="O231" s="192"/>
      <c r="P231" s="192"/>
      <c r="Q231" s="192"/>
      <c r="R231" s="192"/>
      <c r="S231" s="192"/>
      <c r="T231" s="192"/>
      <c r="U231" s="192"/>
      <c r="V231" s="193"/>
      <c r="W231" s="49"/>
    </row>
    <row r="232" spans="2:23" x14ac:dyDescent="0.25">
      <c r="B232" s="49"/>
      <c r="C232" s="191"/>
      <c r="D232" s="192"/>
      <c r="E232" s="192"/>
      <c r="F232" s="192"/>
      <c r="G232" s="192"/>
      <c r="H232" s="192"/>
      <c r="I232" s="192"/>
      <c r="J232" s="192"/>
      <c r="K232" s="192"/>
      <c r="L232" s="192"/>
      <c r="M232" s="192"/>
      <c r="N232" s="192"/>
      <c r="O232" s="192"/>
      <c r="P232" s="192"/>
      <c r="Q232" s="192"/>
      <c r="R232" s="192"/>
      <c r="S232" s="192"/>
      <c r="T232" s="192"/>
      <c r="U232" s="192"/>
      <c r="V232" s="193"/>
      <c r="W232" s="49"/>
    </row>
    <row r="233" spans="2:23" x14ac:dyDescent="0.25">
      <c r="B233" s="49"/>
      <c r="C233" s="191"/>
      <c r="D233" s="192"/>
      <c r="E233" s="192"/>
      <c r="F233" s="192"/>
      <c r="G233" s="192"/>
      <c r="H233" s="192"/>
      <c r="I233" s="192"/>
      <c r="J233" s="192"/>
      <c r="K233" s="192"/>
      <c r="L233" s="192"/>
      <c r="M233" s="192"/>
      <c r="N233" s="192"/>
      <c r="O233" s="192"/>
      <c r="P233" s="192"/>
      <c r="Q233" s="192"/>
      <c r="R233" s="192"/>
      <c r="S233" s="192"/>
      <c r="T233" s="192"/>
      <c r="U233" s="192"/>
      <c r="V233" s="193"/>
      <c r="W233" s="49"/>
    </row>
    <row r="234" spans="2:23" x14ac:dyDescent="0.25">
      <c r="B234" s="49"/>
      <c r="C234" s="191"/>
      <c r="D234" s="192"/>
      <c r="E234" s="192"/>
      <c r="F234" s="192"/>
      <c r="G234" s="192"/>
      <c r="H234" s="192"/>
      <c r="I234" s="192"/>
      <c r="J234" s="192"/>
      <c r="K234" s="192"/>
      <c r="L234" s="192"/>
      <c r="M234" s="192"/>
      <c r="N234" s="192"/>
      <c r="O234" s="192"/>
      <c r="P234" s="192"/>
      <c r="Q234" s="192"/>
      <c r="R234" s="192"/>
      <c r="S234" s="192"/>
      <c r="T234" s="192"/>
      <c r="U234" s="192"/>
      <c r="V234" s="193"/>
      <c r="W234" s="49"/>
    </row>
    <row r="235" spans="2:23" ht="15" customHeight="1" x14ac:dyDescent="0.25">
      <c r="B235" s="49"/>
      <c r="C235" s="191"/>
      <c r="D235" s="192"/>
      <c r="E235" s="192"/>
      <c r="F235" s="192"/>
      <c r="G235" s="192"/>
      <c r="H235" s="192"/>
      <c r="I235" s="192"/>
      <c r="J235" s="192"/>
      <c r="K235" s="192"/>
      <c r="L235" s="192"/>
      <c r="M235" s="192"/>
      <c r="N235" s="192"/>
      <c r="O235" s="192"/>
      <c r="P235" s="192"/>
      <c r="Q235" s="192"/>
      <c r="R235" s="192"/>
      <c r="S235" s="192"/>
      <c r="T235" s="192"/>
      <c r="U235" s="192"/>
      <c r="V235" s="193"/>
      <c r="W235" s="49"/>
    </row>
    <row r="236" spans="2:23" ht="15" customHeight="1" x14ac:dyDescent="0.25">
      <c r="B236" s="49"/>
      <c r="C236" s="194"/>
      <c r="D236" s="195"/>
      <c r="E236" s="195"/>
      <c r="F236" s="195"/>
      <c r="G236" s="195"/>
      <c r="H236" s="195"/>
      <c r="I236" s="195"/>
      <c r="J236" s="195"/>
      <c r="K236" s="195"/>
      <c r="L236" s="195"/>
      <c r="M236" s="195"/>
      <c r="N236" s="195"/>
      <c r="O236" s="195"/>
      <c r="P236" s="195"/>
      <c r="Q236" s="195"/>
      <c r="R236" s="195"/>
      <c r="S236" s="195"/>
      <c r="T236" s="195"/>
      <c r="U236" s="195"/>
      <c r="V236" s="196"/>
      <c r="W236" s="49"/>
    </row>
    <row r="237" spans="2:23" x14ac:dyDescent="0.25">
      <c r="B237" s="49"/>
      <c r="C237" s="49"/>
      <c r="D237" s="49"/>
      <c r="E237" s="49"/>
      <c r="F237" s="49"/>
      <c r="G237" s="49"/>
      <c r="H237" s="49"/>
      <c r="I237" s="49"/>
      <c r="J237" s="49"/>
      <c r="K237" s="49"/>
      <c r="L237" s="49"/>
      <c r="M237" s="49"/>
      <c r="N237" s="49"/>
      <c r="O237" s="49"/>
      <c r="P237" s="49"/>
      <c r="Q237" s="49"/>
      <c r="R237" s="49"/>
      <c r="S237" s="49"/>
      <c r="T237" s="49"/>
      <c r="U237" s="49"/>
      <c r="V237" s="49"/>
      <c r="W237" s="49"/>
    </row>
    <row r="238" spans="2:23" x14ac:dyDescent="0.25">
      <c r="B238" s="49"/>
      <c r="C238" s="49"/>
      <c r="D238" s="49"/>
      <c r="E238" s="49"/>
      <c r="F238" s="49"/>
      <c r="G238" s="49"/>
      <c r="H238" s="49"/>
      <c r="I238" s="49"/>
      <c r="J238" s="49"/>
      <c r="K238" s="49"/>
      <c r="L238" s="49"/>
      <c r="M238" s="49"/>
      <c r="N238" s="49"/>
      <c r="O238" s="49"/>
      <c r="P238" s="49"/>
      <c r="Q238" s="49"/>
      <c r="R238" s="49"/>
      <c r="S238" s="49"/>
      <c r="T238" s="49"/>
      <c r="U238" s="49"/>
      <c r="V238" s="49"/>
      <c r="W238" s="49"/>
    </row>
    <row r="239" spans="2:23" ht="15" customHeight="1" x14ac:dyDescent="0.25">
      <c r="B239" s="49"/>
      <c r="C239" s="188" t="s">
        <v>211</v>
      </c>
      <c r="D239" s="189"/>
      <c r="E239" s="189"/>
      <c r="F239" s="189"/>
      <c r="G239" s="189"/>
      <c r="H239" s="189"/>
      <c r="I239" s="189"/>
      <c r="J239" s="189"/>
      <c r="K239" s="189"/>
      <c r="L239" s="189"/>
      <c r="M239" s="189"/>
      <c r="N239" s="189"/>
      <c r="O239" s="189"/>
      <c r="P239" s="189"/>
      <c r="Q239" s="189"/>
      <c r="R239" s="189"/>
      <c r="S239" s="189"/>
      <c r="T239" s="189"/>
      <c r="U239" s="189"/>
      <c r="V239" s="190"/>
      <c r="W239" s="49"/>
    </row>
    <row r="240" spans="2:23" x14ac:dyDescent="0.25">
      <c r="B240" s="49"/>
      <c r="C240" s="191"/>
      <c r="D240" s="192"/>
      <c r="E240" s="192"/>
      <c r="F240" s="192"/>
      <c r="G240" s="192"/>
      <c r="H240" s="192"/>
      <c r="I240" s="192"/>
      <c r="J240" s="192"/>
      <c r="K240" s="192"/>
      <c r="L240" s="192"/>
      <c r="M240" s="192"/>
      <c r="N240" s="192"/>
      <c r="O240" s="192"/>
      <c r="P240" s="192"/>
      <c r="Q240" s="192"/>
      <c r="R240" s="192"/>
      <c r="S240" s="192"/>
      <c r="T240" s="192"/>
      <c r="U240" s="192"/>
      <c r="V240" s="193"/>
      <c r="W240" s="49"/>
    </row>
    <row r="241" spans="2:23" x14ac:dyDescent="0.25">
      <c r="B241" s="49"/>
      <c r="C241" s="191"/>
      <c r="D241" s="192"/>
      <c r="E241" s="192"/>
      <c r="F241" s="192"/>
      <c r="G241" s="192"/>
      <c r="H241" s="192"/>
      <c r="I241" s="192"/>
      <c r="J241" s="192"/>
      <c r="K241" s="192"/>
      <c r="L241" s="192"/>
      <c r="M241" s="192"/>
      <c r="N241" s="192"/>
      <c r="O241" s="192"/>
      <c r="P241" s="192"/>
      <c r="Q241" s="192"/>
      <c r="R241" s="192"/>
      <c r="S241" s="192"/>
      <c r="T241" s="192"/>
      <c r="U241" s="192"/>
      <c r="V241" s="193"/>
      <c r="W241" s="49"/>
    </row>
    <row r="242" spans="2:23" x14ac:dyDescent="0.25">
      <c r="B242" s="49"/>
      <c r="C242" s="191"/>
      <c r="D242" s="192"/>
      <c r="E242" s="192"/>
      <c r="F242" s="192"/>
      <c r="G242" s="192"/>
      <c r="H242" s="192"/>
      <c r="I242" s="192"/>
      <c r="J242" s="192"/>
      <c r="K242" s="192"/>
      <c r="L242" s="192"/>
      <c r="M242" s="192"/>
      <c r="N242" s="192"/>
      <c r="O242" s="192"/>
      <c r="P242" s="192"/>
      <c r="Q242" s="192"/>
      <c r="R242" s="192"/>
      <c r="S242" s="192"/>
      <c r="T242" s="192"/>
      <c r="U242" s="192"/>
      <c r="V242" s="193"/>
      <c r="W242" s="49"/>
    </row>
    <row r="243" spans="2:23" x14ac:dyDescent="0.25">
      <c r="B243" s="49"/>
      <c r="C243" s="191"/>
      <c r="D243" s="192"/>
      <c r="E243" s="192"/>
      <c r="F243" s="192"/>
      <c r="G243" s="192"/>
      <c r="H243" s="192"/>
      <c r="I243" s="192"/>
      <c r="J243" s="192"/>
      <c r="K243" s="192"/>
      <c r="L243" s="192"/>
      <c r="M243" s="192"/>
      <c r="N243" s="192"/>
      <c r="O243" s="192"/>
      <c r="P243" s="192"/>
      <c r="Q243" s="192"/>
      <c r="R243" s="192"/>
      <c r="S243" s="192"/>
      <c r="T243" s="192"/>
      <c r="U243" s="192"/>
      <c r="V243" s="193"/>
      <c r="W243" s="49"/>
    </row>
    <row r="244" spans="2:23" x14ac:dyDescent="0.25">
      <c r="B244" s="49"/>
      <c r="C244" s="191"/>
      <c r="D244" s="192"/>
      <c r="E244" s="192"/>
      <c r="F244" s="192"/>
      <c r="G244" s="192"/>
      <c r="H244" s="192"/>
      <c r="I244" s="192"/>
      <c r="J244" s="192"/>
      <c r="K244" s="192"/>
      <c r="L244" s="192"/>
      <c r="M244" s="192"/>
      <c r="N244" s="192"/>
      <c r="O244" s="192"/>
      <c r="P244" s="192"/>
      <c r="Q244" s="192"/>
      <c r="R244" s="192"/>
      <c r="S244" s="192"/>
      <c r="T244" s="192"/>
      <c r="U244" s="192"/>
      <c r="V244" s="193"/>
      <c r="W244" s="49"/>
    </row>
    <row r="245" spans="2:23" x14ac:dyDescent="0.25">
      <c r="B245" s="49"/>
      <c r="C245" s="191"/>
      <c r="D245" s="192"/>
      <c r="E245" s="192"/>
      <c r="F245" s="192"/>
      <c r="G245" s="192"/>
      <c r="H245" s="192"/>
      <c r="I245" s="192"/>
      <c r="J245" s="192"/>
      <c r="K245" s="192"/>
      <c r="L245" s="192"/>
      <c r="M245" s="192"/>
      <c r="N245" s="192"/>
      <c r="O245" s="192"/>
      <c r="P245" s="192"/>
      <c r="Q245" s="192"/>
      <c r="R245" s="192"/>
      <c r="S245" s="192"/>
      <c r="T245" s="192"/>
      <c r="U245" s="192"/>
      <c r="V245" s="193"/>
      <c r="W245" s="49"/>
    </row>
    <row r="246" spans="2:23" x14ac:dyDescent="0.25">
      <c r="B246" s="49"/>
      <c r="C246" s="191"/>
      <c r="D246" s="192"/>
      <c r="E246" s="192"/>
      <c r="F246" s="192"/>
      <c r="G246" s="192"/>
      <c r="H246" s="192"/>
      <c r="I246" s="192"/>
      <c r="J246" s="192"/>
      <c r="K246" s="192"/>
      <c r="L246" s="192"/>
      <c r="M246" s="192"/>
      <c r="N246" s="192"/>
      <c r="O246" s="192"/>
      <c r="P246" s="192"/>
      <c r="Q246" s="192"/>
      <c r="R246" s="192"/>
      <c r="S246" s="192"/>
      <c r="T246" s="192"/>
      <c r="U246" s="192"/>
      <c r="V246" s="193"/>
      <c r="W246" s="49"/>
    </row>
    <row r="247" spans="2:23" x14ac:dyDescent="0.25">
      <c r="B247" s="49"/>
      <c r="C247" s="191"/>
      <c r="D247" s="192"/>
      <c r="E247" s="192"/>
      <c r="F247" s="192"/>
      <c r="G247" s="192"/>
      <c r="H247" s="192"/>
      <c r="I247" s="192"/>
      <c r="J247" s="192"/>
      <c r="K247" s="192"/>
      <c r="L247" s="192"/>
      <c r="M247" s="192"/>
      <c r="N247" s="192"/>
      <c r="O247" s="192"/>
      <c r="P247" s="192"/>
      <c r="Q247" s="192"/>
      <c r="R247" s="192"/>
      <c r="S247" s="192"/>
      <c r="T247" s="192"/>
      <c r="U247" s="192"/>
      <c r="V247" s="193"/>
      <c r="W247" s="49"/>
    </row>
    <row r="248" spans="2:23" x14ac:dyDescent="0.25">
      <c r="B248" s="49"/>
      <c r="C248" s="191"/>
      <c r="D248" s="192"/>
      <c r="E248" s="192"/>
      <c r="F248" s="192"/>
      <c r="G248" s="192"/>
      <c r="H248" s="192"/>
      <c r="I248" s="192"/>
      <c r="J248" s="192"/>
      <c r="K248" s="192"/>
      <c r="L248" s="192"/>
      <c r="M248" s="192"/>
      <c r="N248" s="192"/>
      <c r="O248" s="192"/>
      <c r="P248" s="192"/>
      <c r="Q248" s="192"/>
      <c r="R248" s="192"/>
      <c r="S248" s="192"/>
      <c r="T248" s="192"/>
      <c r="U248" s="192"/>
      <c r="V248" s="193"/>
      <c r="W248" s="49"/>
    </row>
    <row r="249" spans="2:23" x14ac:dyDescent="0.25">
      <c r="B249" s="49"/>
      <c r="C249" s="191"/>
      <c r="D249" s="192"/>
      <c r="E249" s="192"/>
      <c r="F249" s="192"/>
      <c r="G249" s="192"/>
      <c r="H249" s="192"/>
      <c r="I249" s="192"/>
      <c r="J249" s="192"/>
      <c r="K249" s="192"/>
      <c r="L249" s="192"/>
      <c r="M249" s="192"/>
      <c r="N249" s="192"/>
      <c r="O249" s="192"/>
      <c r="P249" s="192"/>
      <c r="Q249" s="192"/>
      <c r="R249" s="192"/>
      <c r="S249" s="192"/>
      <c r="T249" s="192"/>
      <c r="U249" s="192"/>
      <c r="V249" s="193"/>
      <c r="W249" s="49"/>
    </row>
    <row r="250" spans="2:23" x14ac:dyDescent="0.25">
      <c r="B250" s="49"/>
      <c r="C250" s="191"/>
      <c r="D250" s="192"/>
      <c r="E250" s="192"/>
      <c r="F250" s="192"/>
      <c r="G250" s="192"/>
      <c r="H250" s="192"/>
      <c r="I250" s="192"/>
      <c r="J250" s="192"/>
      <c r="K250" s="192"/>
      <c r="L250" s="192"/>
      <c r="M250" s="192"/>
      <c r="N250" s="192"/>
      <c r="O250" s="192"/>
      <c r="P250" s="192"/>
      <c r="Q250" s="192"/>
      <c r="R250" s="192"/>
      <c r="S250" s="192"/>
      <c r="T250" s="192"/>
      <c r="U250" s="192"/>
      <c r="V250" s="193"/>
      <c r="W250" s="49"/>
    </row>
    <row r="251" spans="2:23" x14ac:dyDescent="0.25">
      <c r="B251" s="49"/>
      <c r="C251" s="191"/>
      <c r="D251" s="192"/>
      <c r="E251" s="192"/>
      <c r="F251" s="192"/>
      <c r="G251" s="192"/>
      <c r="H251" s="192"/>
      <c r="I251" s="192"/>
      <c r="J251" s="192"/>
      <c r="K251" s="192"/>
      <c r="L251" s="192"/>
      <c r="M251" s="192"/>
      <c r="N251" s="192"/>
      <c r="O251" s="192"/>
      <c r="P251" s="192"/>
      <c r="Q251" s="192"/>
      <c r="R251" s="192"/>
      <c r="S251" s="192"/>
      <c r="T251" s="192"/>
      <c r="U251" s="192"/>
      <c r="V251" s="193"/>
      <c r="W251" s="49"/>
    </row>
    <row r="252" spans="2:23" x14ac:dyDescent="0.25">
      <c r="B252" s="49"/>
      <c r="C252" s="191"/>
      <c r="D252" s="192"/>
      <c r="E252" s="192"/>
      <c r="F252" s="192"/>
      <c r="G252" s="192"/>
      <c r="H252" s="192"/>
      <c r="I252" s="192"/>
      <c r="J252" s="192"/>
      <c r="K252" s="192"/>
      <c r="L252" s="192"/>
      <c r="M252" s="192"/>
      <c r="N252" s="192"/>
      <c r="O252" s="192"/>
      <c r="P252" s="192"/>
      <c r="Q252" s="192"/>
      <c r="R252" s="192"/>
      <c r="S252" s="192"/>
      <c r="T252" s="192"/>
      <c r="U252" s="192"/>
      <c r="V252" s="193"/>
      <c r="W252" s="49"/>
    </row>
    <row r="253" spans="2:23" x14ac:dyDescent="0.25">
      <c r="B253" s="49"/>
      <c r="C253" s="191"/>
      <c r="D253" s="192"/>
      <c r="E253" s="192"/>
      <c r="F253" s="192"/>
      <c r="G253" s="192"/>
      <c r="H253" s="192"/>
      <c r="I253" s="192"/>
      <c r="J253" s="192"/>
      <c r="K253" s="192"/>
      <c r="L253" s="192"/>
      <c r="M253" s="192"/>
      <c r="N253" s="192"/>
      <c r="O253" s="192"/>
      <c r="P253" s="192"/>
      <c r="Q253" s="192"/>
      <c r="R253" s="192"/>
      <c r="S253" s="192"/>
      <c r="T253" s="192"/>
      <c r="U253" s="192"/>
      <c r="V253" s="193"/>
      <c r="W253" s="49"/>
    </row>
    <row r="254" spans="2:23" x14ac:dyDescent="0.25">
      <c r="B254" s="49"/>
      <c r="C254" s="191"/>
      <c r="D254" s="192"/>
      <c r="E254" s="192"/>
      <c r="F254" s="192"/>
      <c r="G254" s="192"/>
      <c r="H254" s="192"/>
      <c r="I254" s="192"/>
      <c r="J254" s="192"/>
      <c r="K254" s="192"/>
      <c r="L254" s="192"/>
      <c r="M254" s="192"/>
      <c r="N254" s="192"/>
      <c r="O254" s="192"/>
      <c r="P254" s="192"/>
      <c r="Q254" s="192"/>
      <c r="R254" s="192"/>
      <c r="S254" s="192"/>
      <c r="T254" s="192"/>
      <c r="U254" s="192"/>
      <c r="V254" s="193"/>
      <c r="W254" s="49"/>
    </row>
    <row r="255" spans="2:23" x14ac:dyDescent="0.25">
      <c r="B255" s="49"/>
      <c r="C255" s="191"/>
      <c r="D255" s="192"/>
      <c r="E255" s="192"/>
      <c r="F255" s="192"/>
      <c r="G255" s="192"/>
      <c r="H255" s="192"/>
      <c r="I255" s="192"/>
      <c r="J255" s="192"/>
      <c r="K255" s="192"/>
      <c r="L255" s="192"/>
      <c r="M255" s="192"/>
      <c r="N255" s="192"/>
      <c r="O255" s="192"/>
      <c r="P255" s="192"/>
      <c r="Q255" s="192"/>
      <c r="R255" s="192"/>
      <c r="S255" s="192"/>
      <c r="T255" s="192"/>
      <c r="U255" s="192"/>
      <c r="V255" s="193"/>
      <c r="W255" s="49"/>
    </row>
    <row r="256" spans="2:23" x14ac:dyDescent="0.25">
      <c r="B256" s="49"/>
      <c r="C256" s="191"/>
      <c r="D256" s="192"/>
      <c r="E256" s="192"/>
      <c r="F256" s="192"/>
      <c r="G256" s="192"/>
      <c r="H256" s="192"/>
      <c r="I256" s="192"/>
      <c r="J256" s="192"/>
      <c r="K256" s="192"/>
      <c r="L256" s="192"/>
      <c r="M256" s="192"/>
      <c r="N256" s="192"/>
      <c r="O256" s="192"/>
      <c r="P256" s="192"/>
      <c r="Q256" s="192"/>
      <c r="R256" s="192"/>
      <c r="S256" s="192"/>
      <c r="T256" s="192"/>
      <c r="U256" s="192"/>
      <c r="V256" s="193"/>
      <c r="W256" s="49"/>
    </row>
    <row r="257" spans="2:23" x14ac:dyDescent="0.25">
      <c r="B257" s="49"/>
      <c r="C257" s="191"/>
      <c r="D257" s="192"/>
      <c r="E257" s="192"/>
      <c r="F257" s="192"/>
      <c r="G257" s="192"/>
      <c r="H257" s="192"/>
      <c r="I257" s="192"/>
      <c r="J257" s="192"/>
      <c r="K257" s="192"/>
      <c r="L257" s="192"/>
      <c r="M257" s="192"/>
      <c r="N257" s="192"/>
      <c r="O257" s="192"/>
      <c r="P257" s="192"/>
      <c r="Q257" s="192"/>
      <c r="R257" s="192"/>
      <c r="S257" s="192"/>
      <c r="T257" s="192"/>
      <c r="U257" s="192"/>
      <c r="V257" s="193"/>
      <c r="W257" s="49"/>
    </row>
    <row r="258" spans="2:23" x14ac:dyDescent="0.25">
      <c r="B258" s="49"/>
      <c r="C258" s="191"/>
      <c r="D258" s="192"/>
      <c r="E258" s="192"/>
      <c r="F258" s="192"/>
      <c r="G258" s="192"/>
      <c r="H258" s="192"/>
      <c r="I258" s="192"/>
      <c r="J258" s="192"/>
      <c r="K258" s="192"/>
      <c r="L258" s="192"/>
      <c r="M258" s="192"/>
      <c r="N258" s="192"/>
      <c r="O258" s="192"/>
      <c r="P258" s="192"/>
      <c r="Q258" s="192"/>
      <c r="R258" s="192"/>
      <c r="S258" s="192"/>
      <c r="T258" s="192"/>
      <c r="U258" s="192"/>
      <c r="V258" s="193"/>
      <c r="W258" s="49"/>
    </row>
    <row r="259" spans="2:23" x14ac:dyDescent="0.25">
      <c r="B259" s="49"/>
      <c r="C259" s="191"/>
      <c r="D259" s="192"/>
      <c r="E259" s="192"/>
      <c r="F259" s="192"/>
      <c r="G259" s="192"/>
      <c r="H259" s="192"/>
      <c r="I259" s="192"/>
      <c r="J259" s="192"/>
      <c r="K259" s="192"/>
      <c r="L259" s="192"/>
      <c r="M259" s="192"/>
      <c r="N259" s="192"/>
      <c r="O259" s="192"/>
      <c r="P259" s="192"/>
      <c r="Q259" s="192"/>
      <c r="R259" s="192"/>
      <c r="S259" s="192"/>
      <c r="T259" s="192"/>
      <c r="U259" s="192"/>
      <c r="V259" s="193"/>
      <c r="W259" s="49"/>
    </row>
    <row r="260" spans="2:23" x14ac:dyDescent="0.25">
      <c r="B260" s="49"/>
      <c r="C260" s="191"/>
      <c r="D260" s="192"/>
      <c r="E260" s="192"/>
      <c r="F260" s="192"/>
      <c r="G260" s="192"/>
      <c r="H260" s="192"/>
      <c r="I260" s="192"/>
      <c r="J260" s="192"/>
      <c r="K260" s="192"/>
      <c r="L260" s="192"/>
      <c r="M260" s="192"/>
      <c r="N260" s="192"/>
      <c r="O260" s="192"/>
      <c r="P260" s="192"/>
      <c r="Q260" s="192"/>
      <c r="R260" s="192"/>
      <c r="S260" s="192"/>
      <c r="T260" s="192"/>
      <c r="U260" s="192"/>
      <c r="V260" s="193"/>
      <c r="W260" s="49"/>
    </row>
    <row r="261" spans="2:23" x14ac:dyDescent="0.25">
      <c r="B261" s="49"/>
      <c r="C261" s="191"/>
      <c r="D261" s="192"/>
      <c r="E261" s="192"/>
      <c r="F261" s="192"/>
      <c r="G261" s="192"/>
      <c r="H261" s="192"/>
      <c r="I261" s="192"/>
      <c r="J261" s="192"/>
      <c r="K261" s="192"/>
      <c r="L261" s="192"/>
      <c r="M261" s="192"/>
      <c r="N261" s="192"/>
      <c r="O261" s="192"/>
      <c r="P261" s="192"/>
      <c r="Q261" s="192"/>
      <c r="R261" s="192"/>
      <c r="S261" s="192"/>
      <c r="T261" s="192"/>
      <c r="U261" s="192"/>
      <c r="V261" s="193"/>
      <c r="W261" s="49"/>
    </row>
    <row r="262" spans="2:23" x14ac:dyDescent="0.25">
      <c r="B262" s="49"/>
      <c r="C262" s="191"/>
      <c r="D262" s="192"/>
      <c r="E262" s="192"/>
      <c r="F262" s="192"/>
      <c r="G262" s="192"/>
      <c r="H262" s="192"/>
      <c r="I262" s="192"/>
      <c r="J262" s="192"/>
      <c r="K262" s="192"/>
      <c r="L262" s="192"/>
      <c r="M262" s="192"/>
      <c r="N262" s="192"/>
      <c r="O262" s="192"/>
      <c r="P262" s="192"/>
      <c r="Q262" s="192"/>
      <c r="R262" s="192"/>
      <c r="S262" s="192"/>
      <c r="T262" s="192"/>
      <c r="U262" s="192"/>
      <c r="V262" s="193"/>
      <c r="W262" s="49"/>
    </row>
    <row r="263" spans="2:23" x14ac:dyDescent="0.25">
      <c r="B263" s="49"/>
      <c r="C263" s="191"/>
      <c r="D263" s="192"/>
      <c r="E263" s="192"/>
      <c r="F263" s="192"/>
      <c r="G263" s="192"/>
      <c r="H263" s="192"/>
      <c r="I263" s="192"/>
      <c r="J263" s="192"/>
      <c r="K263" s="192"/>
      <c r="L263" s="192"/>
      <c r="M263" s="192"/>
      <c r="N263" s="192"/>
      <c r="O263" s="192"/>
      <c r="P263" s="192"/>
      <c r="Q263" s="192"/>
      <c r="R263" s="192"/>
      <c r="S263" s="192"/>
      <c r="T263" s="192"/>
      <c r="U263" s="192"/>
      <c r="V263" s="193"/>
      <c r="W263" s="49"/>
    </row>
    <row r="264" spans="2:23" x14ac:dyDescent="0.25">
      <c r="B264" s="49"/>
      <c r="C264" s="191"/>
      <c r="D264" s="192"/>
      <c r="E264" s="192"/>
      <c r="F264" s="192"/>
      <c r="G264" s="192"/>
      <c r="H264" s="192"/>
      <c r="I264" s="192"/>
      <c r="J264" s="192"/>
      <c r="K264" s="192"/>
      <c r="L264" s="192"/>
      <c r="M264" s="192"/>
      <c r="N264" s="192"/>
      <c r="O264" s="192"/>
      <c r="P264" s="192"/>
      <c r="Q264" s="192"/>
      <c r="R264" s="192"/>
      <c r="S264" s="192"/>
      <c r="T264" s="192"/>
      <c r="U264" s="192"/>
      <c r="V264" s="193"/>
      <c r="W264" s="49"/>
    </row>
    <row r="265" spans="2:23" x14ac:dyDescent="0.25">
      <c r="B265" s="49"/>
      <c r="C265" s="191"/>
      <c r="D265" s="192"/>
      <c r="E265" s="192"/>
      <c r="F265" s="192"/>
      <c r="G265" s="192"/>
      <c r="H265" s="192"/>
      <c r="I265" s="192"/>
      <c r="J265" s="192"/>
      <c r="K265" s="192"/>
      <c r="L265" s="192"/>
      <c r="M265" s="192"/>
      <c r="N265" s="192"/>
      <c r="O265" s="192"/>
      <c r="P265" s="192"/>
      <c r="Q265" s="192"/>
      <c r="R265" s="192"/>
      <c r="S265" s="192"/>
      <c r="T265" s="192"/>
      <c r="U265" s="192"/>
      <c r="V265" s="193"/>
      <c r="W265" s="49"/>
    </row>
    <row r="266" spans="2:23" x14ac:dyDescent="0.25">
      <c r="B266" s="49"/>
      <c r="C266" s="191"/>
      <c r="D266" s="192"/>
      <c r="E266" s="192"/>
      <c r="F266" s="192"/>
      <c r="G266" s="192"/>
      <c r="H266" s="192"/>
      <c r="I266" s="192"/>
      <c r="J266" s="192"/>
      <c r="K266" s="192"/>
      <c r="L266" s="192"/>
      <c r="M266" s="192"/>
      <c r="N266" s="192"/>
      <c r="O266" s="192"/>
      <c r="P266" s="192"/>
      <c r="Q266" s="192"/>
      <c r="R266" s="192"/>
      <c r="S266" s="192"/>
      <c r="T266" s="192"/>
      <c r="U266" s="192"/>
      <c r="V266" s="193"/>
      <c r="W266" s="49"/>
    </row>
    <row r="267" spans="2:23" x14ac:dyDescent="0.25">
      <c r="B267" s="49"/>
      <c r="C267" s="191"/>
      <c r="D267" s="192"/>
      <c r="E267" s="192"/>
      <c r="F267" s="192"/>
      <c r="G267" s="192"/>
      <c r="H267" s="192"/>
      <c r="I267" s="192"/>
      <c r="J267" s="192"/>
      <c r="K267" s="192"/>
      <c r="L267" s="192"/>
      <c r="M267" s="192"/>
      <c r="N267" s="192"/>
      <c r="O267" s="192"/>
      <c r="P267" s="192"/>
      <c r="Q267" s="192"/>
      <c r="R267" s="192"/>
      <c r="S267" s="192"/>
      <c r="T267" s="192"/>
      <c r="U267" s="192"/>
      <c r="V267" s="193"/>
      <c r="W267" s="49"/>
    </row>
    <row r="268" spans="2:23" x14ac:dyDescent="0.25">
      <c r="B268" s="49"/>
      <c r="C268" s="191"/>
      <c r="D268" s="192"/>
      <c r="E268" s="192"/>
      <c r="F268" s="192"/>
      <c r="G268" s="192"/>
      <c r="H268" s="192"/>
      <c r="I268" s="192"/>
      <c r="J268" s="192"/>
      <c r="K268" s="192"/>
      <c r="L268" s="192"/>
      <c r="M268" s="192"/>
      <c r="N268" s="192"/>
      <c r="O268" s="192"/>
      <c r="P268" s="192"/>
      <c r="Q268" s="192"/>
      <c r="R268" s="192"/>
      <c r="S268" s="192"/>
      <c r="T268" s="192"/>
      <c r="U268" s="192"/>
      <c r="V268" s="193"/>
      <c r="W268" s="49"/>
    </row>
    <row r="269" spans="2:23" x14ac:dyDescent="0.25">
      <c r="B269" s="49"/>
      <c r="C269" s="191"/>
      <c r="D269" s="192"/>
      <c r="E269" s="192"/>
      <c r="F269" s="192"/>
      <c r="G269" s="192"/>
      <c r="H269" s="192"/>
      <c r="I269" s="192"/>
      <c r="J269" s="192"/>
      <c r="K269" s="192"/>
      <c r="L269" s="192"/>
      <c r="M269" s="192"/>
      <c r="N269" s="192"/>
      <c r="O269" s="192"/>
      <c r="P269" s="192"/>
      <c r="Q269" s="192"/>
      <c r="R269" s="192"/>
      <c r="S269" s="192"/>
      <c r="T269" s="192"/>
      <c r="U269" s="192"/>
      <c r="V269" s="193"/>
      <c r="W269" s="49"/>
    </row>
    <row r="270" spans="2:23" x14ac:dyDescent="0.25">
      <c r="B270" s="49"/>
      <c r="C270" s="191"/>
      <c r="D270" s="192"/>
      <c r="E270" s="192"/>
      <c r="F270" s="192"/>
      <c r="G270" s="192"/>
      <c r="H270" s="192"/>
      <c r="I270" s="192"/>
      <c r="J270" s="192"/>
      <c r="K270" s="192"/>
      <c r="L270" s="192"/>
      <c r="M270" s="192"/>
      <c r="N270" s="192"/>
      <c r="O270" s="192"/>
      <c r="P270" s="192"/>
      <c r="Q270" s="192"/>
      <c r="R270" s="192"/>
      <c r="S270" s="192"/>
      <c r="T270" s="192"/>
      <c r="U270" s="192"/>
      <c r="V270" s="193"/>
      <c r="W270" s="49"/>
    </row>
    <row r="271" spans="2:23" x14ac:dyDescent="0.25">
      <c r="B271" s="49"/>
      <c r="C271" s="191"/>
      <c r="D271" s="192"/>
      <c r="E271" s="192"/>
      <c r="F271" s="192"/>
      <c r="G271" s="192"/>
      <c r="H271" s="192"/>
      <c r="I271" s="192"/>
      <c r="J271" s="192"/>
      <c r="K271" s="192"/>
      <c r="L271" s="192"/>
      <c r="M271" s="192"/>
      <c r="N271" s="192"/>
      <c r="O271" s="192"/>
      <c r="P271" s="192"/>
      <c r="Q271" s="192"/>
      <c r="R271" s="192"/>
      <c r="S271" s="192"/>
      <c r="T271" s="192"/>
      <c r="U271" s="192"/>
      <c r="V271" s="193"/>
      <c r="W271" s="49"/>
    </row>
    <row r="272" spans="2:23" x14ac:dyDescent="0.25">
      <c r="B272" s="49"/>
      <c r="C272" s="191"/>
      <c r="D272" s="192"/>
      <c r="E272" s="192"/>
      <c r="F272" s="192"/>
      <c r="G272" s="192"/>
      <c r="H272" s="192"/>
      <c r="I272" s="192"/>
      <c r="J272" s="192"/>
      <c r="K272" s="192"/>
      <c r="L272" s="192"/>
      <c r="M272" s="192"/>
      <c r="N272" s="192"/>
      <c r="O272" s="192"/>
      <c r="P272" s="192"/>
      <c r="Q272" s="192"/>
      <c r="R272" s="192"/>
      <c r="S272" s="192"/>
      <c r="T272" s="192"/>
      <c r="U272" s="192"/>
      <c r="V272" s="193"/>
      <c r="W272" s="49"/>
    </row>
    <row r="273" spans="2:23" x14ac:dyDescent="0.25">
      <c r="B273" s="49"/>
      <c r="C273" s="191"/>
      <c r="D273" s="192"/>
      <c r="E273" s="192"/>
      <c r="F273" s="192"/>
      <c r="G273" s="192"/>
      <c r="H273" s="192"/>
      <c r="I273" s="192"/>
      <c r="J273" s="192"/>
      <c r="K273" s="192"/>
      <c r="L273" s="192"/>
      <c r="M273" s="192"/>
      <c r="N273" s="192"/>
      <c r="O273" s="192"/>
      <c r="P273" s="192"/>
      <c r="Q273" s="192"/>
      <c r="R273" s="192"/>
      <c r="S273" s="192"/>
      <c r="T273" s="192"/>
      <c r="U273" s="192"/>
      <c r="V273" s="193"/>
      <c r="W273" s="49"/>
    </row>
    <row r="274" spans="2:23" x14ac:dyDescent="0.25">
      <c r="B274" s="49"/>
      <c r="C274" s="191"/>
      <c r="D274" s="192"/>
      <c r="E274" s="192"/>
      <c r="F274" s="192"/>
      <c r="G274" s="192"/>
      <c r="H274" s="192"/>
      <c r="I274" s="192"/>
      <c r="J274" s="192"/>
      <c r="K274" s="192"/>
      <c r="L274" s="192"/>
      <c r="M274" s="192"/>
      <c r="N274" s="192"/>
      <c r="O274" s="192"/>
      <c r="P274" s="192"/>
      <c r="Q274" s="192"/>
      <c r="R274" s="192"/>
      <c r="S274" s="192"/>
      <c r="T274" s="192"/>
      <c r="U274" s="192"/>
      <c r="V274" s="193"/>
      <c r="W274" s="49"/>
    </row>
    <row r="275" spans="2:23" x14ac:dyDescent="0.25">
      <c r="B275" s="49"/>
      <c r="C275" s="191"/>
      <c r="D275" s="192"/>
      <c r="E275" s="192"/>
      <c r="F275" s="192"/>
      <c r="G275" s="192"/>
      <c r="H275" s="192"/>
      <c r="I275" s="192"/>
      <c r="J275" s="192"/>
      <c r="K275" s="192"/>
      <c r="L275" s="192"/>
      <c r="M275" s="192"/>
      <c r="N275" s="192"/>
      <c r="O275" s="192"/>
      <c r="P275" s="192"/>
      <c r="Q275" s="192"/>
      <c r="R275" s="192"/>
      <c r="S275" s="192"/>
      <c r="T275" s="192"/>
      <c r="U275" s="192"/>
      <c r="V275" s="193"/>
      <c r="W275" s="49"/>
    </row>
    <row r="276" spans="2:23" x14ac:dyDescent="0.25">
      <c r="B276" s="49"/>
      <c r="C276" s="191"/>
      <c r="D276" s="192"/>
      <c r="E276" s="192"/>
      <c r="F276" s="192"/>
      <c r="G276" s="192"/>
      <c r="H276" s="192"/>
      <c r="I276" s="192"/>
      <c r="J276" s="192"/>
      <c r="K276" s="192"/>
      <c r="L276" s="192"/>
      <c r="M276" s="192"/>
      <c r="N276" s="192"/>
      <c r="O276" s="192"/>
      <c r="P276" s="192"/>
      <c r="Q276" s="192"/>
      <c r="R276" s="192"/>
      <c r="S276" s="192"/>
      <c r="T276" s="192"/>
      <c r="U276" s="192"/>
      <c r="V276" s="193"/>
      <c r="W276" s="49"/>
    </row>
    <row r="277" spans="2:23" x14ac:dyDescent="0.25">
      <c r="B277" s="49"/>
      <c r="C277" s="191"/>
      <c r="D277" s="192"/>
      <c r="E277" s="192"/>
      <c r="F277" s="192"/>
      <c r="G277" s="192"/>
      <c r="H277" s="192"/>
      <c r="I277" s="192"/>
      <c r="J277" s="192"/>
      <c r="K277" s="192"/>
      <c r="L277" s="192"/>
      <c r="M277" s="192"/>
      <c r="N277" s="192"/>
      <c r="O277" s="192"/>
      <c r="P277" s="192"/>
      <c r="Q277" s="192"/>
      <c r="R277" s="192"/>
      <c r="S277" s="192"/>
      <c r="T277" s="192"/>
      <c r="U277" s="192"/>
      <c r="V277" s="193"/>
      <c r="W277" s="49"/>
    </row>
    <row r="278" spans="2:23" x14ac:dyDescent="0.25">
      <c r="B278" s="49"/>
      <c r="C278" s="191"/>
      <c r="D278" s="192"/>
      <c r="E278" s="192"/>
      <c r="F278" s="192"/>
      <c r="G278" s="192"/>
      <c r="H278" s="192"/>
      <c r="I278" s="192"/>
      <c r="J278" s="192"/>
      <c r="K278" s="192"/>
      <c r="L278" s="192"/>
      <c r="M278" s="192"/>
      <c r="N278" s="192"/>
      <c r="O278" s="192"/>
      <c r="P278" s="192"/>
      <c r="Q278" s="192"/>
      <c r="R278" s="192"/>
      <c r="S278" s="192"/>
      <c r="T278" s="192"/>
      <c r="U278" s="192"/>
      <c r="V278" s="193"/>
      <c r="W278" s="49"/>
    </row>
    <row r="279" spans="2:23" x14ac:dyDescent="0.25">
      <c r="B279" s="49"/>
      <c r="C279" s="191"/>
      <c r="D279" s="192"/>
      <c r="E279" s="192"/>
      <c r="F279" s="192"/>
      <c r="G279" s="192"/>
      <c r="H279" s="192"/>
      <c r="I279" s="192"/>
      <c r="J279" s="192"/>
      <c r="K279" s="192"/>
      <c r="L279" s="192"/>
      <c r="M279" s="192"/>
      <c r="N279" s="192"/>
      <c r="O279" s="192"/>
      <c r="P279" s="192"/>
      <c r="Q279" s="192"/>
      <c r="R279" s="192"/>
      <c r="S279" s="192"/>
      <c r="T279" s="192"/>
      <c r="U279" s="192"/>
      <c r="V279" s="193"/>
      <c r="W279" s="49"/>
    </row>
    <row r="280" spans="2:23" x14ac:dyDescent="0.25">
      <c r="B280" s="49"/>
      <c r="C280" s="191"/>
      <c r="D280" s="192"/>
      <c r="E280" s="192"/>
      <c r="F280" s="192"/>
      <c r="G280" s="192"/>
      <c r="H280" s="192"/>
      <c r="I280" s="192"/>
      <c r="J280" s="192"/>
      <c r="K280" s="192"/>
      <c r="L280" s="192"/>
      <c r="M280" s="192"/>
      <c r="N280" s="192"/>
      <c r="O280" s="192"/>
      <c r="P280" s="192"/>
      <c r="Q280" s="192"/>
      <c r="R280" s="192"/>
      <c r="S280" s="192"/>
      <c r="T280" s="192"/>
      <c r="U280" s="192"/>
      <c r="V280" s="193"/>
      <c r="W280" s="49"/>
    </row>
    <row r="281" spans="2:23" x14ac:dyDescent="0.25">
      <c r="B281" s="49"/>
      <c r="C281" s="191"/>
      <c r="D281" s="192"/>
      <c r="E281" s="192"/>
      <c r="F281" s="192"/>
      <c r="G281" s="192"/>
      <c r="H281" s="192"/>
      <c r="I281" s="192"/>
      <c r="J281" s="192"/>
      <c r="K281" s="192"/>
      <c r="L281" s="192"/>
      <c r="M281" s="192"/>
      <c r="N281" s="192"/>
      <c r="O281" s="192"/>
      <c r="P281" s="192"/>
      <c r="Q281" s="192"/>
      <c r="R281" s="192"/>
      <c r="S281" s="192"/>
      <c r="T281" s="192"/>
      <c r="U281" s="192"/>
      <c r="V281" s="193"/>
      <c r="W281" s="49"/>
    </row>
    <row r="282" spans="2:23" x14ac:dyDescent="0.25">
      <c r="B282" s="49"/>
      <c r="C282" s="191"/>
      <c r="D282" s="192"/>
      <c r="E282" s="192"/>
      <c r="F282" s="192"/>
      <c r="G282" s="192"/>
      <c r="H282" s="192"/>
      <c r="I282" s="192"/>
      <c r="J282" s="192"/>
      <c r="K282" s="192"/>
      <c r="L282" s="192"/>
      <c r="M282" s="192"/>
      <c r="N282" s="192"/>
      <c r="O282" s="192"/>
      <c r="P282" s="192"/>
      <c r="Q282" s="192"/>
      <c r="R282" s="192"/>
      <c r="S282" s="192"/>
      <c r="T282" s="192"/>
      <c r="U282" s="192"/>
      <c r="V282" s="193"/>
      <c r="W282" s="49"/>
    </row>
    <row r="283" spans="2:23" x14ac:dyDescent="0.25">
      <c r="B283" s="49"/>
      <c r="C283" s="191"/>
      <c r="D283" s="192"/>
      <c r="E283" s="192"/>
      <c r="F283" s="192"/>
      <c r="G283" s="192"/>
      <c r="H283" s="192"/>
      <c r="I283" s="192"/>
      <c r="J283" s="192"/>
      <c r="K283" s="192"/>
      <c r="L283" s="192"/>
      <c r="M283" s="192"/>
      <c r="N283" s="192"/>
      <c r="O283" s="192"/>
      <c r="P283" s="192"/>
      <c r="Q283" s="192"/>
      <c r="R283" s="192"/>
      <c r="S283" s="192"/>
      <c r="T283" s="192"/>
      <c r="U283" s="192"/>
      <c r="V283" s="193"/>
      <c r="W283" s="49"/>
    </row>
    <row r="284" spans="2:23" x14ac:dyDescent="0.25">
      <c r="B284" s="49"/>
      <c r="C284" s="191"/>
      <c r="D284" s="192"/>
      <c r="E284" s="192"/>
      <c r="F284" s="192"/>
      <c r="G284" s="192"/>
      <c r="H284" s="192"/>
      <c r="I284" s="192"/>
      <c r="J284" s="192"/>
      <c r="K284" s="192"/>
      <c r="L284" s="192"/>
      <c r="M284" s="192"/>
      <c r="N284" s="192"/>
      <c r="O284" s="192"/>
      <c r="P284" s="192"/>
      <c r="Q284" s="192"/>
      <c r="R284" s="192"/>
      <c r="S284" s="192"/>
      <c r="T284" s="192"/>
      <c r="U284" s="192"/>
      <c r="V284" s="193"/>
      <c r="W284" s="49"/>
    </row>
    <row r="285" spans="2:23" x14ac:dyDescent="0.25">
      <c r="B285" s="49"/>
      <c r="C285" s="191"/>
      <c r="D285" s="192"/>
      <c r="E285" s="192"/>
      <c r="F285" s="192"/>
      <c r="G285" s="192"/>
      <c r="H285" s="192"/>
      <c r="I285" s="192"/>
      <c r="J285" s="192"/>
      <c r="K285" s="192"/>
      <c r="L285" s="192"/>
      <c r="M285" s="192"/>
      <c r="N285" s="192"/>
      <c r="O285" s="192"/>
      <c r="P285" s="192"/>
      <c r="Q285" s="192"/>
      <c r="R285" s="192"/>
      <c r="S285" s="192"/>
      <c r="T285" s="192"/>
      <c r="U285" s="192"/>
      <c r="V285" s="193"/>
      <c r="W285" s="49"/>
    </row>
    <row r="286" spans="2:23" x14ac:dyDescent="0.25">
      <c r="B286" s="49"/>
      <c r="C286" s="191"/>
      <c r="D286" s="192"/>
      <c r="E286" s="192"/>
      <c r="F286" s="192"/>
      <c r="G286" s="192"/>
      <c r="H286" s="192"/>
      <c r="I286" s="192"/>
      <c r="J286" s="192"/>
      <c r="K286" s="192"/>
      <c r="L286" s="192"/>
      <c r="M286" s="192"/>
      <c r="N286" s="192"/>
      <c r="O286" s="192"/>
      <c r="P286" s="192"/>
      <c r="Q286" s="192"/>
      <c r="R286" s="192"/>
      <c r="S286" s="192"/>
      <c r="T286" s="192"/>
      <c r="U286" s="192"/>
      <c r="V286" s="193"/>
      <c r="W286" s="49"/>
    </row>
    <row r="287" spans="2:23" ht="12" customHeight="1" x14ac:dyDescent="0.25">
      <c r="B287" s="49"/>
      <c r="C287" s="191"/>
      <c r="D287" s="192"/>
      <c r="E287" s="192"/>
      <c r="F287" s="192"/>
      <c r="G287" s="192"/>
      <c r="H287" s="192"/>
      <c r="I287" s="192"/>
      <c r="J287" s="192"/>
      <c r="K287" s="192"/>
      <c r="L287" s="192"/>
      <c r="M287" s="192"/>
      <c r="N287" s="192"/>
      <c r="O287" s="192"/>
      <c r="P287" s="192"/>
      <c r="Q287" s="192"/>
      <c r="R287" s="192"/>
      <c r="S287" s="192"/>
      <c r="T287" s="192"/>
      <c r="U287" s="192"/>
      <c r="V287" s="193"/>
      <c r="W287" s="49"/>
    </row>
    <row r="288" spans="2:23" ht="15" customHeight="1" x14ac:dyDescent="0.25">
      <c r="B288" s="49"/>
      <c r="C288" s="191"/>
      <c r="D288" s="192"/>
      <c r="E288" s="192"/>
      <c r="F288" s="192"/>
      <c r="G288" s="192"/>
      <c r="H288" s="192"/>
      <c r="I288" s="192"/>
      <c r="J288" s="192"/>
      <c r="K288" s="192"/>
      <c r="L288" s="192"/>
      <c r="M288" s="192"/>
      <c r="N288" s="192"/>
      <c r="O288" s="192"/>
      <c r="P288" s="192"/>
      <c r="Q288" s="192"/>
      <c r="R288" s="192"/>
      <c r="S288" s="192"/>
      <c r="T288" s="192"/>
      <c r="U288" s="192"/>
      <c r="V288" s="193"/>
      <c r="W288" s="49"/>
    </row>
    <row r="289" spans="2:23" x14ac:dyDescent="0.25">
      <c r="B289" s="49"/>
      <c r="C289" s="191"/>
      <c r="D289" s="192"/>
      <c r="E289" s="192"/>
      <c r="F289" s="192"/>
      <c r="G289" s="192"/>
      <c r="H289" s="192"/>
      <c r="I289" s="192"/>
      <c r="J289" s="192"/>
      <c r="K289" s="192"/>
      <c r="L289" s="192"/>
      <c r="M289" s="192"/>
      <c r="N289" s="192"/>
      <c r="O289" s="192"/>
      <c r="P289" s="192"/>
      <c r="Q289" s="192"/>
      <c r="R289" s="192"/>
      <c r="S289" s="192"/>
      <c r="T289" s="192"/>
      <c r="U289" s="192"/>
      <c r="V289" s="193"/>
      <c r="W289" s="49"/>
    </row>
    <row r="290" spans="2:23" x14ac:dyDescent="0.25">
      <c r="B290" s="49"/>
      <c r="C290" s="191"/>
      <c r="D290" s="192"/>
      <c r="E290" s="192"/>
      <c r="F290" s="192"/>
      <c r="G290" s="192"/>
      <c r="H290" s="192"/>
      <c r="I290" s="192"/>
      <c r="J290" s="192"/>
      <c r="K290" s="192"/>
      <c r="L290" s="192"/>
      <c r="M290" s="192"/>
      <c r="N290" s="192"/>
      <c r="O290" s="192"/>
      <c r="P290" s="192"/>
      <c r="Q290" s="192"/>
      <c r="R290" s="192"/>
      <c r="S290" s="192"/>
      <c r="T290" s="192"/>
      <c r="U290" s="192"/>
      <c r="V290" s="193"/>
      <c r="W290" s="49"/>
    </row>
    <row r="291" spans="2:23" x14ac:dyDescent="0.25">
      <c r="B291" s="49"/>
      <c r="C291" s="191"/>
      <c r="D291" s="192"/>
      <c r="E291" s="192"/>
      <c r="F291" s="192"/>
      <c r="G291" s="192"/>
      <c r="H291" s="192"/>
      <c r="I291" s="192"/>
      <c r="J291" s="192"/>
      <c r="K291" s="192"/>
      <c r="L291" s="192"/>
      <c r="M291" s="192"/>
      <c r="N291" s="192"/>
      <c r="O291" s="192"/>
      <c r="P291" s="192"/>
      <c r="Q291" s="192"/>
      <c r="R291" s="192"/>
      <c r="S291" s="192"/>
      <c r="T291" s="192"/>
      <c r="U291" s="192"/>
      <c r="V291" s="193"/>
      <c r="W291" s="49"/>
    </row>
    <row r="292" spans="2:23" x14ac:dyDescent="0.25">
      <c r="B292" s="49"/>
      <c r="C292" s="191"/>
      <c r="D292" s="192"/>
      <c r="E292" s="192"/>
      <c r="F292" s="192"/>
      <c r="G292" s="192"/>
      <c r="H292" s="192"/>
      <c r="I292" s="192"/>
      <c r="J292" s="192"/>
      <c r="K292" s="192"/>
      <c r="L292" s="192"/>
      <c r="M292" s="192"/>
      <c r="N292" s="192"/>
      <c r="O292" s="192"/>
      <c r="P292" s="192"/>
      <c r="Q292" s="192"/>
      <c r="R292" s="192"/>
      <c r="S292" s="192"/>
      <c r="T292" s="192"/>
      <c r="U292" s="192"/>
      <c r="V292" s="193"/>
      <c r="W292" s="49"/>
    </row>
    <row r="293" spans="2:23" x14ac:dyDescent="0.25">
      <c r="B293" s="49"/>
      <c r="C293" s="191"/>
      <c r="D293" s="192"/>
      <c r="E293" s="192"/>
      <c r="F293" s="192"/>
      <c r="G293" s="192"/>
      <c r="H293" s="192"/>
      <c r="I293" s="192"/>
      <c r="J293" s="192"/>
      <c r="K293" s="192"/>
      <c r="L293" s="192"/>
      <c r="M293" s="192"/>
      <c r="N293" s="192"/>
      <c r="O293" s="192"/>
      <c r="P293" s="192"/>
      <c r="Q293" s="192"/>
      <c r="R293" s="192"/>
      <c r="S293" s="192"/>
      <c r="T293" s="192"/>
      <c r="U293" s="192"/>
      <c r="V293" s="193"/>
      <c r="W293" s="49"/>
    </row>
    <row r="294" spans="2:23" x14ac:dyDescent="0.25">
      <c r="B294" s="49"/>
      <c r="C294" s="191"/>
      <c r="D294" s="192"/>
      <c r="E294" s="192"/>
      <c r="F294" s="192"/>
      <c r="G294" s="192"/>
      <c r="H294" s="192"/>
      <c r="I294" s="192"/>
      <c r="J294" s="192"/>
      <c r="K294" s="192"/>
      <c r="L294" s="192"/>
      <c r="M294" s="192"/>
      <c r="N294" s="192"/>
      <c r="O294" s="192"/>
      <c r="P294" s="192"/>
      <c r="Q294" s="192"/>
      <c r="R294" s="192"/>
      <c r="S294" s="192"/>
      <c r="T294" s="192"/>
      <c r="U294" s="192"/>
      <c r="V294" s="193"/>
      <c r="W294" s="49"/>
    </row>
    <row r="295" spans="2:23" x14ac:dyDescent="0.25">
      <c r="B295" s="49"/>
      <c r="C295" s="191"/>
      <c r="D295" s="192"/>
      <c r="E295" s="192"/>
      <c r="F295" s="192"/>
      <c r="G295" s="192"/>
      <c r="H295" s="192"/>
      <c r="I295" s="192"/>
      <c r="J295" s="192"/>
      <c r="K295" s="192"/>
      <c r="L295" s="192"/>
      <c r="M295" s="192"/>
      <c r="N295" s="192"/>
      <c r="O295" s="192"/>
      <c r="P295" s="192"/>
      <c r="Q295" s="192"/>
      <c r="R295" s="192"/>
      <c r="S295" s="192"/>
      <c r="T295" s="192"/>
      <c r="U295" s="192"/>
      <c r="V295" s="193"/>
      <c r="W295" s="49"/>
    </row>
    <row r="296" spans="2:23" x14ac:dyDescent="0.25">
      <c r="B296" s="49"/>
      <c r="C296" s="191"/>
      <c r="D296" s="192"/>
      <c r="E296" s="192"/>
      <c r="F296" s="192"/>
      <c r="G296" s="192"/>
      <c r="H296" s="192"/>
      <c r="I296" s="192"/>
      <c r="J296" s="192"/>
      <c r="K296" s="192"/>
      <c r="L296" s="192"/>
      <c r="M296" s="192"/>
      <c r="N296" s="192"/>
      <c r="O296" s="192"/>
      <c r="P296" s="192"/>
      <c r="Q296" s="192"/>
      <c r="R296" s="192"/>
      <c r="S296" s="192"/>
      <c r="T296" s="192"/>
      <c r="U296" s="192"/>
      <c r="V296" s="193"/>
      <c r="W296" s="49"/>
    </row>
    <row r="297" spans="2:23" x14ac:dyDescent="0.25">
      <c r="B297" s="49"/>
      <c r="C297" s="191"/>
      <c r="D297" s="192"/>
      <c r="E297" s="192"/>
      <c r="F297" s="192"/>
      <c r="G297" s="192"/>
      <c r="H297" s="192"/>
      <c r="I297" s="192"/>
      <c r="J297" s="192"/>
      <c r="K297" s="192"/>
      <c r="L297" s="192"/>
      <c r="M297" s="192"/>
      <c r="N297" s="192"/>
      <c r="O297" s="192"/>
      <c r="P297" s="192"/>
      <c r="Q297" s="192"/>
      <c r="R297" s="192"/>
      <c r="S297" s="192"/>
      <c r="T297" s="192"/>
      <c r="U297" s="192"/>
      <c r="V297" s="193"/>
      <c r="W297" s="49"/>
    </row>
    <row r="298" spans="2:23" x14ac:dyDescent="0.25">
      <c r="B298" s="49"/>
      <c r="C298" s="191"/>
      <c r="D298" s="192"/>
      <c r="E298" s="192"/>
      <c r="F298" s="192"/>
      <c r="G298" s="192"/>
      <c r="H298" s="192"/>
      <c r="I298" s="192"/>
      <c r="J298" s="192"/>
      <c r="K298" s="192"/>
      <c r="L298" s="192"/>
      <c r="M298" s="192"/>
      <c r="N298" s="192"/>
      <c r="O298" s="192"/>
      <c r="P298" s="192"/>
      <c r="Q298" s="192"/>
      <c r="R298" s="192"/>
      <c r="S298" s="192"/>
      <c r="T298" s="192"/>
      <c r="U298" s="192"/>
      <c r="V298" s="193"/>
      <c r="W298" s="49"/>
    </row>
    <row r="299" spans="2:23" x14ac:dyDescent="0.25">
      <c r="B299" s="49"/>
      <c r="C299" s="191"/>
      <c r="D299" s="192"/>
      <c r="E299" s="192"/>
      <c r="F299" s="192"/>
      <c r="G299" s="192"/>
      <c r="H299" s="192"/>
      <c r="I299" s="192"/>
      <c r="J299" s="192"/>
      <c r="K299" s="192"/>
      <c r="L299" s="192"/>
      <c r="M299" s="192"/>
      <c r="N299" s="192"/>
      <c r="O299" s="192"/>
      <c r="P299" s="192"/>
      <c r="Q299" s="192"/>
      <c r="R299" s="192"/>
      <c r="S299" s="192"/>
      <c r="T299" s="192"/>
      <c r="U299" s="192"/>
      <c r="V299" s="193"/>
      <c r="W299" s="49"/>
    </row>
    <row r="300" spans="2:23" x14ac:dyDescent="0.25">
      <c r="B300" s="49"/>
      <c r="C300" s="191"/>
      <c r="D300" s="192"/>
      <c r="E300" s="192"/>
      <c r="F300" s="192"/>
      <c r="G300" s="192"/>
      <c r="H300" s="192"/>
      <c r="I300" s="192"/>
      <c r="J300" s="192"/>
      <c r="K300" s="192"/>
      <c r="L300" s="192"/>
      <c r="M300" s="192"/>
      <c r="N300" s="192"/>
      <c r="O300" s="192"/>
      <c r="P300" s="192"/>
      <c r="Q300" s="192"/>
      <c r="R300" s="192"/>
      <c r="S300" s="192"/>
      <c r="T300" s="192"/>
      <c r="U300" s="192"/>
      <c r="V300" s="193"/>
      <c r="W300" s="49"/>
    </row>
    <row r="301" spans="2:23" ht="10.5" customHeight="1" x14ac:dyDescent="0.25">
      <c r="B301" s="49"/>
      <c r="C301" s="191"/>
      <c r="D301" s="192"/>
      <c r="E301" s="192"/>
      <c r="F301" s="192"/>
      <c r="G301" s="192"/>
      <c r="H301" s="192"/>
      <c r="I301" s="192"/>
      <c r="J301" s="192"/>
      <c r="K301" s="192"/>
      <c r="L301" s="192"/>
      <c r="M301" s="192"/>
      <c r="N301" s="192"/>
      <c r="O301" s="192"/>
      <c r="P301" s="192"/>
      <c r="Q301" s="192"/>
      <c r="R301" s="192"/>
      <c r="S301" s="192"/>
      <c r="T301" s="192"/>
      <c r="U301" s="192"/>
      <c r="V301" s="193"/>
      <c r="W301" s="49"/>
    </row>
    <row r="302" spans="2:23" ht="6" customHeight="1" x14ac:dyDescent="0.25">
      <c r="B302" s="49"/>
      <c r="C302" s="191"/>
      <c r="D302" s="192"/>
      <c r="E302" s="192"/>
      <c r="F302" s="192"/>
      <c r="G302" s="192"/>
      <c r="H302" s="192"/>
      <c r="I302" s="192"/>
      <c r="J302" s="192"/>
      <c r="K302" s="192"/>
      <c r="L302" s="192"/>
      <c r="M302" s="192"/>
      <c r="N302" s="192"/>
      <c r="O302" s="192"/>
      <c r="P302" s="192"/>
      <c r="Q302" s="192"/>
      <c r="R302" s="192"/>
      <c r="S302" s="192"/>
      <c r="T302" s="192"/>
      <c r="U302" s="192"/>
      <c r="V302" s="193"/>
      <c r="W302" s="49"/>
    </row>
    <row r="303" spans="2:23" x14ac:dyDescent="0.25">
      <c r="B303" s="49"/>
      <c r="C303" s="191"/>
      <c r="D303" s="192"/>
      <c r="E303" s="192"/>
      <c r="F303" s="192"/>
      <c r="G303" s="192"/>
      <c r="H303" s="192"/>
      <c r="I303" s="192"/>
      <c r="J303" s="192"/>
      <c r="K303" s="192"/>
      <c r="L303" s="192"/>
      <c r="M303" s="192"/>
      <c r="N303" s="192"/>
      <c r="O303" s="192"/>
      <c r="P303" s="192"/>
      <c r="Q303" s="192"/>
      <c r="R303" s="192"/>
      <c r="S303" s="192"/>
      <c r="T303" s="192"/>
      <c r="U303" s="192"/>
      <c r="V303" s="193"/>
      <c r="W303" s="49"/>
    </row>
    <row r="304" spans="2:23" x14ac:dyDescent="0.25">
      <c r="B304" s="49"/>
      <c r="C304" s="191"/>
      <c r="D304" s="192"/>
      <c r="E304" s="192"/>
      <c r="F304" s="192"/>
      <c r="G304" s="192"/>
      <c r="H304" s="192"/>
      <c r="I304" s="192"/>
      <c r="J304" s="192"/>
      <c r="K304" s="192"/>
      <c r="L304" s="192"/>
      <c r="M304" s="192"/>
      <c r="N304" s="192"/>
      <c r="O304" s="192"/>
      <c r="P304" s="192"/>
      <c r="Q304" s="192"/>
      <c r="R304" s="192"/>
      <c r="S304" s="192"/>
      <c r="T304" s="192"/>
      <c r="U304" s="192"/>
      <c r="V304" s="193"/>
      <c r="W304" s="49"/>
    </row>
    <row r="305" spans="2:23" x14ac:dyDescent="0.25">
      <c r="B305" s="49"/>
      <c r="C305" s="191"/>
      <c r="D305" s="192"/>
      <c r="E305" s="192"/>
      <c r="F305" s="192"/>
      <c r="G305" s="192"/>
      <c r="H305" s="192"/>
      <c r="I305" s="192"/>
      <c r="J305" s="192"/>
      <c r="K305" s="192"/>
      <c r="L305" s="192"/>
      <c r="M305" s="192"/>
      <c r="N305" s="192"/>
      <c r="O305" s="192"/>
      <c r="P305" s="192"/>
      <c r="Q305" s="192"/>
      <c r="R305" s="192"/>
      <c r="S305" s="192"/>
      <c r="T305" s="192"/>
      <c r="U305" s="192"/>
      <c r="V305" s="193"/>
      <c r="W305" s="49"/>
    </row>
    <row r="306" spans="2:23" x14ac:dyDescent="0.25">
      <c r="B306" s="49"/>
      <c r="C306" s="191"/>
      <c r="D306" s="192"/>
      <c r="E306" s="192"/>
      <c r="F306" s="192"/>
      <c r="G306" s="192"/>
      <c r="H306" s="192"/>
      <c r="I306" s="192"/>
      <c r="J306" s="192"/>
      <c r="K306" s="192"/>
      <c r="L306" s="192"/>
      <c r="M306" s="192"/>
      <c r="N306" s="192"/>
      <c r="O306" s="192"/>
      <c r="P306" s="192"/>
      <c r="Q306" s="192"/>
      <c r="R306" s="192"/>
      <c r="S306" s="192"/>
      <c r="T306" s="192"/>
      <c r="U306" s="192"/>
      <c r="V306" s="193"/>
      <c r="W306" s="49"/>
    </row>
    <row r="307" spans="2:23" x14ac:dyDescent="0.25">
      <c r="B307" s="49"/>
      <c r="C307" s="191"/>
      <c r="D307" s="192"/>
      <c r="E307" s="192"/>
      <c r="F307" s="192"/>
      <c r="G307" s="192"/>
      <c r="H307" s="192"/>
      <c r="I307" s="192"/>
      <c r="J307" s="192"/>
      <c r="K307" s="192"/>
      <c r="L307" s="192"/>
      <c r="M307" s="192"/>
      <c r="N307" s="192"/>
      <c r="O307" s="192"/>
      <c r="P307" s="192"/>
      <c r="Q307" s="192"/>
      <c r="R307" s="192"/>
      <c r="S307" s="192"/>
      <c r="T307" s="192"/>
      <c r="U307" s="192"/>
      <c r="V307" s="193"/>
      <c r="W307" s="49"/>
    </row>
    <row r="308" spans="2:23" x14ac:dyDescent="0.25">
      <c r="B308" s="49"/>
      <c r="C308" s="191"/>
      <c r="D308" s="192"/>
      <c r="E308" s="192"/>
      <c r="F308" s="192"/>
      <c r="G308" s="192"/>
      <c r="H308" s="192"/>
      <c r="I308" s="192"/>
      <c r="J308" s="192"/>
      <c r="K308" s="192"/>
      <c r="L308" s="192"/>
      <c r="M308" s="192"/>
      <c r="N308" s="192"/>
      <c r="O308" s="192"/>
      <c r="P308" s="192"/>
      <c r="Q308" s="192"/>
      <c r="R308" s="192"/>
      <c r="S308" s="192"/>
      <c r="T308" s="192"/>
      <c r="U308" s="192"/>
      <c r="V308" s="193"/>
      <c r="W308" s="49"/>
    </row>
    <row r="309" spans="2:23" x14ac:dyDescent="0.25">
      <c r="B309" s="49"/>
      <c r="C309" s="191"/>
      <c r="D309" s="192"/>
      <c r="E309" s="192"/>
      <c r="F309" s="192"/>
      <c r="G309" s="192"/>
      <c r="H309" s="192"/>
      <c r="I309" s="192"/>
      <c r="J309" s="192"/>
      <c r="K309" s="192"/>
      <c r="L309" s="192"/>
      <c r="M309" s="192"/>
      <c r="N309" s="192"/>
      <c r="O309" s="192"/>
      <c r="P309" s="192"/>
      <c r="Q309" s="192"/>
      <c r="R309" s="192"/>
      <c r="S309" s="192"/>
      <c r="T309" s="192"/>
      <c r="U309" s="192"/>
      <c r="V309" s="193"/>
      <c r="W309" s="49"/>
    </row>
    <row r="310" spans="2:23" x14ac:dyDescent="0.25">
      <c r="B310" s="49"/>
      <c r="C310" s="191"/>
      <c r="D310" s="192"/>
      <c r="E310" s="192"/>
      <c r="F310" s="192"/>
      <c r="G310" s="192"/>
      <c r="H310" s="192"/>
      <c r="I310" s="192"/>
      <c r="J310" s="192"/>
      <c r="K310" s="192"/>
      <c r="L310" s="192"/>
      <c r="M310" s="192"/>
      <c r="N310" s="192"/>
      <c r="O310" s="192"/>
      <c r="P310" s="192"/>
      <c r="Q310" s="192"/>
      <c r="R310" s="192"/>
      <c r="S310" s="192"/>
      <c r="T310" s="192"/>
      <c r="U310" s="192"/>
      <c r="V310" s="193"/>
      <c r="W310" s="49"/>
    </row>
    <row r="311" spans="2:23" ht="15" customHeight="1" x14ac:dyDescent="0.25">
      <c r="B311" s="49"/>
      <c r="C311" s="194"/>
      <c r="D311" s="195"/>
      <c r="E311" s="195"/>
      <c r="F311" s="195"/>
      <c r="G311" s="195"/>
      <c r="H311" s="195"/>
      <c r="I311" s="195"/>
      <c r="J311" s="195"/>
      <c r="K311" s="195"/>
      <c r="L311" s="195"/>
      <c r="M311" s="195"/>
      <c r="N311" s="195"/>
      <c r="O311" s="195"/>
      <c r="P311" s="195"/>
      <c r="Q311" s="195"/>
      <c r="R311" s="195"/>
      <c r="S311" s="195"/>
      <c r="T311" s="195"/>
      <c r="U311" s="195"/>
      <c r="V311" s="196"/>
      <c r="W311" s="49"/>
    </row>
    <row r="312" spans="2:23" x14ac:dyDescent="0.25">
      <c r="B312" s="49"/>
      <c r="C312" s="49"/>
      <c r="D312" s="49"/>
      <c r="E312" s="49"/>
      <c r="F312" s="49"/>
      <c r="G312" s="49"/>
      <c r="H312" s="49"/>
      <c r="I312" s="49"/>
      <c r="J312" s="49"/>
      <c r="K312" s="49"/>
      <c r="L312" s="49"/>
      <c r="M312" s="49"/>
      <c r="N312" s="49"/>
      <c r="O312" s="49"/>
      <c r="P312" s="49"/>
      <c r="Q312" s="49"/>
      <c r="R312" s="49"/>
      <c r="S312" s="49"/>
      <c r="T312" s="49"/>
      <c r="U312" s="49"/>
      <c r="V312" s="49"/>
      <c r="W312" s="49"/>
    </row>
    <row r="313" spans="2:23" x14ac:dyDescent="0.25">
      <c r="B313" s="49"/>
      <c r="C313" s="49"/>
      <c r="D313" s="49"/>
      <c r="E313" s="49"/>
      <c r="F313" s="49"/>
      <c r="G313" s="49"/>
      <c r="H313" s="49"/>
      <c r="I313" s="49"/>
      <c r="J313" s="49"/>
      <c r="K313" s="49"/>
      <c r="L313" s="49"/>
      <c r="M313" s="49"/>
      <c r="N313" s="49"/>
      <c r="O313" s="49"/>
      <c r="P313" s="49"/>
      <c r="Q313" s="49"/>
      <c r="R313" s="49"/>
      <c r="S313" s="49"/>
      <c r="T313" s="49"/>
      <c r="U313" s="49"/>
      <c r="V313" s="49"/>
      <c r="W313" s="49"/>
    </row>
    <row r="314" spans="2:23" x14ac:dyDescent="0.25">
      <c r="B314" s="49"/>
      <c r="C314" s="188" t="s">
        <v>212</v>
      </c>
      <c r="D314" s="189"/>
      <c r="E314" s="189"/>
      <c r="F314" s="189"/>
      <c r="G314" s="189"/>
      <c r="H314" s="189"/>
      <c r="I314" s="189"/>
      <c r="J314" s="189"/>
      <c r="K314" s="189"/>
      <c r="L314" s="189"/>
      <c r="M314" s="189"/>
      <c r="N314" s="189"/>
      <c r="O314" s="189"/>
      <c r="P314" s="189"/>
      <c r="Q314" s="189"/>
      <c r="R314" s="189"/>
      <c r="S314" s="189"/>
      <c r="T314" s="189"/>
      <c r="U314" s="189"/>
      <c r="V314" s="190"/>
      <c r="W314" s="49"/>
    </row>
    <row r="315" spans="2:23" x14ac:dyDescent="0.25">
      <c r="B315" s="49"/>
      <c r="C315" s="191"/>
      <c r="D315" s="192"/>
      <c r="E315" s="192"/>
      <c r="F315" s="192"/>
      <c r="G315" s="192"/>
      <c r="H315" s="192"/>
      <c r="I315" s="192"/>
      <c r="J315" s="192"/>
      <c r="K315" s="192"/>
      <c r="L315" s="192"/>
      <c r="M315" s="192"/>
      <c r="N315" s="192"/>
      <c r="O315" s="192"/>
      <c r="P315" s="192"/>
      <c r="Q315" s="192"/>
      <c r="R315" s="192"/>
      <c r="S315" s="192"/>
      <c r="T315" s="192"/>
      <c r="U315" s="192"/>
      <c r="V315" s="193"/>
      <c r="W315" s="49"/>
    </row>
    <row r="316" spans="2:23" x14ac:dyDescent="0.25">
      <c r="B316" s="49"/>
      <c r="C316" s="191"/>
      <c r="D316" s="192"/>
      <c r="E316" s="192"/>
      <c r="F316" s="192"/>
      <c r="G316" s="192"/>
      <c r="H316" s="192"/>
      <c r="I316" s="192"/>
      <c r="J316" s="192"/>
      <c r="K316" s="192"/>
      <c r="L316" s="192"/>
      <c r="M316" s="192"/>
      <c r="N316" s="192"/>
      <c r="O316" s="192"/>
      <c r="P316" s="192"/>
      <c r="Q316" s="192"/>
      <c r="R316" s="192"/>
      <c r="S316" s="192"/>
      <c r="T316" s="192"/>
      <c r="U316" s="192"/>
      <c r="V316" s="193"/>
      <c r="W316" s="49"/>
    </row>
    <row r="317" spans="2:23" x14ac:dyDescent="0.25">
      <c r="B317" s="49"/>
      <c r="C317" s="191"/>
      <c r="D317" s="192"/>
      <c r="E317" s="192"/>
      <c r="F317" s="192"/>
      <c r="G317" s="192"/>
      <c r="H317" s="192"/>
      <c r="I317" s="192"/>
      <c r="J317" s="192"/>
      <c r="K317" s="192"/>
      <c r="L317" s="192"/>
      <c r="M317" s="192"/>
      <c r="N317" s="192"/>
      <c r="O317" s="192"/>
      <c r="P317" s="192"/>
      <c r="Q317" s="192"/>
      <c r="R317" s="192"/>
      <c r="S317" s="192"/>
      <c r="T317" s="192"/>
      <c r="U317" s="192"/>
      <c r="V317" s="193"/>
      <c r="W317" s="49"/>
    </row>
    <row r="318" spans="2:23" x14ac:dyDescent="0.25">
      <c r="B318" s="49"/>
      <c r="C318" s="191"/>
      <c r="D318" s="192"/>
      <c r="E318" s="192"/>
      <c r="F318" s="192"/>
      <c r="G318" s="192"/>
      <c r="H318" s="192"/>
      <c r="I318" s="192"/>
      <c r="J318" s="192"/>
      <c r="K318" s="192"/>
      <c r="L318" s="192"/>
      <c r="M318" s="192"/>
      <c r="N318" s="192"/>
      <c r="O318" s="192"/>
      <c r="P318" s="192"/>
      <c r="Q318" s="192"/>
      <c r="R318" s="192"/>
      <c r="S318" s="192"/>
      <c r="T318" s="192"/>
      <c r="U318" s="192"/>
      <c r="V318" s="193"/>
      <c r="W318" s="49"/>
    </row>
    <row r="319" spans="2:23" x14ac:dyDescent="0.25">
      <c r="B319" s="49"/>
      <c r="C319" s="191"/>
      <c r="D319" s="192"/>
      <c r="E319" s="192"/>
      <c r="F319" s="192"/>
      <c r="G319" s="192"/>
      <c r="H319" s="192"/>
      <c r="I319" s="192"/>
      <c r="J319" s="192"/>
      <c r="K319" s="192"/>
      <c r="L319" s="192"/>
      <c r="M319" s="192"/>
      <c r="N319" s="192"/>
      <c r="O319" s="192"/>
      <c r="P319" s="192"/>
      <c r="Q319" s="192"/>
      <c r="R319" s="192"/>
      <c r="S319" s="192"/>
      <c r="T319" s="192"/>
      <c r="U319" s="192"/>
      <c r="V319" s="193"/>
      <c r="W319" s="49"/>
    </row>
    <row r="320" spans="2:23" x14ac:dyDescent="0.25">
      <c r="B320" s="49"/>
      <c r="C320" s="191"/>
      <c r="D320" s="192"/>
      <c r="E320" s="192"/>
      <c r="F320" s="192"/>
      <c r="G320" s="192"/>
      <c r="H320" s="192"/>
      <c r="I320" s="192"/>
      <c r="J320" s="192"/>
      <c r="K320" s="192"/>
      <c r="L320" s="192"/>
      <c r="M320" s="192"/>
      <c r="N320" s="192"/>
      <c r="O320" s="192"/>
      <c r="P320" s="192"/>
      <c r="Q320" s="192"/>
      <c r="R320" s="192"/>
      <c r="S320" s="192"/>
      <c r="T320" s="192"/>
      <c r="U320" s="192"/>
      <c r="V320" s="193"/>
      <c r="W320" s="49"/>
    </row>
    <row r="321" spans="2:23" x14ac:dyDescent="0.25">
      <c r="B321" s="49"/>
      <c r="C321" s="191"/>
      <c r="D321" s="192"/>
      <c r="E321" s="192"/>
      <c r="F321" s="192"/>
      <c r="G321" s="192"/>
      <c r="H321" s="192"/>
      <c r="I321" s="192"/>
      <c r="J321" s="192"/>
      <c r="K321" s="192"/>
      <c r="L321" s="192"/>
      <c r="M321" s="192"/>
      <c r="N321" s="192"/>
      <c r="O321" s="192"/>
      <c r="P321" s="192"/>
      <c r="Q321" s="192"/>
      <c r="R321" s="192"/>
      <c r="S321" s="192"/>
      <c r="T321" s="192"/>
      <c r="U321" s="192"/>
      <c r="V321" s="193"/>
      <c r="W321" s="49"/>
    </row>
    <row r="322" spans="2:23" x14ac:dyDescent="0.25">
      <c r="B322" s="49"/>
      <c r="C322" s="191"/>
      <c r="D322" s="192"/>
      <c r="E322" s="192"/>
      <c r="F322" s="192"/>
      <c r="G322" s="192"/>
      <c r="H322" s="192"/>
      <c r="I322" s="192"/>
      <c r="J322" s="192"/>
      <c r="K322" s="192"/>
      <c r="L322" s="192"/>
      <c r="M322" s="192"/>
      <c r="N322" s="192"/>
      <c r="O322" s="192"/>
      <c r="P322" s="192"/>
      <c r="Q322" s="192"/>
      <c r="R322" s="192"/>
      <c r="S322" s="192"/>
      <c r="T322" s="192"/>
      <c r="U322" s="192"/>
      <c r="V322" s="193"/>
      <c r="W322" s="49"/>
    </row>
    <row r="323" spans="2:23" x14ac:dyDescent="0.25">
      <c r="B323" s="49"/>
      <c r="C323" s="191"/>
      <c r="D323" s="192"/>
      <c r="E323" s="192"/>
      <c r="F323" s="192"/>
      <c r="G323" s="192"/>
      <c r="H323" s="192"/>
      <c r="I323" s="192"/>
      <c r="J323" s="192"/>
      <c r="K323" s="192"/>
      <c r="L323" s="192"/>
      <c r="M323" s="192"/>
      <c r="N323" s="192"/>
      <c r="O323" s="192"/>
      <c r="P323" s="192"/>
      <c r="Q323" s="192"/>
      <c r="R323" s="192"/>
      <c r="S323" s="192"/>
      <c r="T323" s="192"/>
      <c r="U323" s="192"/>
      <c r="V323" s="193"/>
      <c r="W323" s="49"/>
    </row>
    <row r="324" spans="2:23" x14ac:dyDescent="0.25">
      <c r="B324" s="49"/>
      <c r="C324" s="191"/>
      <c r="D324" s="192"/>
      <c r="E324" s="192"/>
      <c r="F324" s="192"/>
      <c r="G324" s="192"/>
      <c r="H324" s="192"/>
      <c r="I324" s="192"/>
      <c r="J324" s="192"/>
      <c r="K324" s="192"/>
      <c r="L324" s="192"/>
      <c r="M324" s="192"/>
      <c r="N324" s="192"/>
      <c r="O324" s="192"/>
      <c r="P324" s="192"/>
      <c r="Q324" s="192"/>
      <c r="R324" s="192"/>
      <c r="S324" s="192"/>
      <c r="T324" s="192"/>
      <c r="U324" s="192"/>
      <c r="V324" s="193"/>
      <c r="W324" s="49"/>
    </row>
    <row r="325" spans="2:23" x14ac:dyDescent="0.25">
      <c r="B325" s="49"/>
      <c r="C325" s="191"/>
      <c r="D325" s="192"/>
      <c r="E325" s="192"/>
      <c r="F325" s="192"/>
      <c r="G325" s="192"/>
      <c r="H325" s="192"/>
      <c r="I325" s="192"/>
      <c r="J325" s="192"/>
      <c r="K325" s="192"/>
      <c r="L325" s="192"/>
      <c r="M325" s="192"/>
      <c r="N325" s="192"/>
      <c r="O325" s="192"/>
      <c r="P325" s="192"/>
      <c r="Q325" s="192"/>
      <c r="R325" s="192"/>
      <c r="S325" s="192"/>
      <c r="T325" s="192"/>
      <c r="U325" s="192"/>
      <c r="V325" s="193"/>
      <c r="W325" s="49"/>
    </row>
    <row r="326" spans="2:23" x14ac:dyDescent="0.25">
      <c r="B326" s="49"/>
      <c r="C326" s="191"/>
      <c r="D326" s="192"/>
      <c r="E326" s="192"/>
      <c r="F326" s="192"/>
      <c r="G326" s="192"/>
      <c r="H326" s="192"/>
      <c r="I326" s="192"/>
      <c r="J326" s="192"/>
      <c r="K326" s="192"/>
      <c r="L326" s="192"/>
      <c r="M326" s="192"/>
      <c r="N326" s="192"/>
      <c r="O326" s="192"/>
      <c r="P326" s="192"/>
      <c r="Q326" s="192"/>
      <c r="R326" s="192"/>
      <c r="S326" s="192"/>
      <c r="T326" s="192"/>
      <c r="U326" s="192"/>
      <c r="V326" s="193"/>
      <c r="W326" s="49"/>
    </row>
    <row r="327" spans="2:23" x14ac:dyDescent="0.25">
      <c r="B327" s="49"/>
      <c r="C327" s="191"/>
      <c r="D327" s="192"/>
      <c r="E327" s="192"/>
      <c r="F327" s="192"/>
      <c r="G327" s="192"/>
      <c r="H327" s="192"/>
      <c r="I327" s="192"/>
      <c r="J327" s="192"/>
      <c r="K327" s="192"/>
      <c r="L327" s="192"/>
      <c r="M327" s="192"/>
      <c r="N327" s="192"/>
      <c r="O327" s="192"/>
      <c r="P327" s="192"/>
      <c r="Q327" s="192"/>
      <c r="R327" s="192"/>
      <c r="S327" s="192"/>
      <c r="T327" s="192"/>
      <c r="U327" s="192"/>
      <c r="V327" s="193"/>
      <c r="W327" s="49"/>
    </row>
    <row r="328" spans="2:23" x14ac:dyDescent="0.25">
      <c r="B328" s="49"/>
      <c r="C328" s="191"/>
      <c r="D328" s="192"/>
      <c r="E328" s="192"/>
      <c r="F328" s="192"/>
      <c r="G328" s="192"/>
      <c r="H328" s="192"/>
      <c r="I328" s="192"/>
      <c r="J328" s="192"/>
      <c r="K328" s="192"/>
      <c r="L328" s="192"/>
      <c r="M328" s="192"/>
      <c r="N328" s="192"/>
      <c r="O328" s="192"/>
      <c r="P328" s="192"/>
      <c r="Q328" s="192"/>
      <c r="R328" s="192"/>
      <c r="S328" s="192"/>
      <c r="T328" s="192"/>
      <c r="U328" s="192"/>
      <c r="V328" s="193"/>
      <c r="W328" s="49"/>
    </row>
    <row r="329" spans="2:23" x14ac:dyDescent="0.25">
      <c r="B329" s="49"/>
      <c r="C329" s="191"/>
      <c r="D329" s="192"/>
      <c r="E329" s="192"/>
      <c r="F329" s="192"/>
      <c r="G329" s="192"/>
      <c r="H329" s="192"/>
      <c r="I329" s="192"/>
      <c r="J329" s="192"/>
      <c r="K329" s="192"/>
      <c r="L329" s="192"/>
      <c r="M329" s="192"/>
      <c r="N329" s="192"/>
      <c r="O329" s="192"/>
      <c r="P329" s="192"/>
      <c r="Q329" s="192"/>
      <c r="R329" s="192"/>
      <c r="S329" s="192"/>
      <c r="T329" s="192"/>
      <c r="U329" s="192"/>
      <c r="V329" s="193"/>
      <c r="W329" s="49"/>
    </row>
    <row r="330" spans="2:23" x14ac:dyDescent="0.25">
      <c r="B330" s="49"/>
      <c r="C330" s="191"/>
      <c r="D330" s="192"/>
      <c r="E330" s="192"/>
      <c r="F330" s="192"/>
      <c r="G330" s="192"/>
      <c r="H330" s="192"/>
      <c r="I330" s="192"/>
      <c r="J330" s="192"/>
      <c r="K330" s="192"/>
      <c r="L330" s="192"/>
      <c r="M330" s="192"/>
      <c r="N330" s="192"/>
      <c r="O330" s="192"/>
      <c r="P330" s="192"/>
      <c r="Q330" s="192"/>
      <c r="R330" s="192"/>
      <c r="S330" s="192"/>
      <c r="T330" s="192"/>
      <c r="U330" s="192"/>
      <c r="V330" s="193"/>
      <c r="W330" s="49"/>
    </row>
    <row r="331" spans="2:23" x14ac:dyDescent="0.25">
      <c r="B331" s="49"/>
      <c r="C331" s="191"/>
      <c r="D331" s="192"/>
      <c r="E331" s="192"/>
      <c r="F331" s="192"/>
      <c r="G331" s="192"/>
      <c r="H331" s="192"/>
      <c r="I331" s="192"/>
      <c r="J331" s="192"/>
      <c r="K331" s="192"/>
      <c r="L331" s="192"/>
      <c r="M331" s="192"/>
      <c r="N331" s="192"/>
      <c r="O331" s="192"/>
      <c r="P331" s="192"/>
      <c r="Q331" s="192"/>
      <c r="R331" s="192"/>
      <c r="S331" s="192"/>
      <c r="T331" s="192"/>
      <c r="U331" s="192"/>
      <c r="V331" s="193"/>
      <c r="W331" s="49"/>
    </row>
    <row r="332" spans="2:23" x14ac:dyDescent="0.25">
      <c r="B332" s="49"/>
      <c r="C332" s="191"/>
      <c r="D332" s="192"/>
      <c r="E332" s="192"/>
      <c r="F332" s="192"/>
      <c r="G332" s="192"/>
      <c r="H332" s="192"/>
      <c r="I332" s="192"/>
      <c r="J332" s="192"/>
      <c r="K332" s="192"/>
      <c r="L332" s="192"/>
      <c r="M332" s="192"/>
      <c r="N332" s="192"/>
      <c r="O332" s="192"/>
      <c r="P332" s="192"/>
      <c r="Q332" s="192"/>
      <c r="R332" s="192"/>
      <c r="S332" s="192"/>
      <c r="T332" s="192"/>
      <c r="U332" s="192"/>
      <c r="V332" s="193"/>
      <c r="W332" s="49"/>
    </row>
    <row r="333" spans="2:23" x14ac:dyDescent="0.25">
      <c r="B333" s="49"/>
      <c r="C333" s="191"/>
      <c r="D333" s="192"/>
      <c r="E333" s="192"/>
      <c r="F333" s="192"/>
      <c r="G333" s="192"/>
      <c r="H333" s="192"/>
      <c r="I333" s="192"/>
      <c r="J333" s="192"/>
      <c r="K333" s="192"/>
      <c r="L333" s="192"/>
      <c r="M333" s="192"/>
      <c r="N333" s="192"/>
      <c r="O333" s="192"/>
      <c r="P333" s="192"/>
      <c r="Q333" s="192"/>
      <c r="R333" s="192"/>
      <c r="S333" s="192"/>
      <c r="T333" s="192"/>
      <c r="U333" s="192"/>
      <c r="V333" s="193"/>
      <c r="W333" s="49"/>
    </row>
    <row r="334" spans="2:23" x14ac:dyDescent="0.25">
      <c r="B334" s="49"/>
      <c r="C334" s="191"/>
      <c r="D334" s="192"/>
      <c r="E334" s="192"/>
      <c r="F334" s="192"/>
      <c r="G334" s="192"/>
      <c r="H334" s="192"/>
      <c r="I334" s="192"/>
      <c r="J334" s="192"/>
      <c r="K334" s="192"/>
      <c r="L334" s="192"/>
      <c r="M334" s="192"/>
      <c r="N334" s="192"/>
      <c r="O334" s="192"/>
      <c r="P334" s="192"/>
      <c r="Q334" s="192"/>
      <c r="R334" s="192"/>
      <c r="S334" s="192"/>
      <c r="T334" s="192"/>
      <c r="U334" s="192"/>
      <c r="V334" s="193"/>
      <c r="W334" s="49"/>
    </row>
    <row r="335" spans="2:23" x14ac:dyDescent="0.25">
      <c r="B335" s="49"/>
      <c r="C335" s="191"/>
      <c r="D335" s="192"/>
      <c r="E335" s="192"/>
      <c r="F335" s="192"/>
      <c r="G335" s="192"/>
      <c r="H335" s="192"/>
      <c r="I335" s="192"/>
      <c r="J335" s="192"/>
      <c r="K335" s="192"/>
      <c r="L335" s="192"/>
      <c r="M335" s="192"/>
      <c r="N335" s="192"/>
      <c r="O335" s="192"/>
      <c r="P335" s="192"/>
      <c r="Q335" s="192"/>
      <c r="R335" s="192"/>
      <c r="S335" s="192"/>
      <c r="T335" s="192"/>
      <c r="U335" s="192"/>
      <c r="V335" s="193"/>
      <c r="W335" s="49"/>
    </row>
    <row r="336" spans="2:23" x14ac:dyDescent="0.25">
      <c r="B336" s="49"/>
      <c r="C336" s="191"/>
      <c r="D336" s="192"/>
      <c r="E336" s="192"/>
      <c r="F336" s="192"/>
      <c r="G336" s="192"/>
      <c r="H336" s="192"/>
      <c r="I336" s="192"/>
      <c r="J336" s="192"/>
      <c r="K336" s="192"/>
      <c r="L336" s="192"/>
      <c r="M336" s="192"/>
      <c r="N336" s="192"/>
      <c r="O336" s="192"/>
      <c r="P336" s="192"/>
      <c r="Q336" s="192"/>
      <c r="R336" s="192"/>
      <c r="S336" s="192"/>
      <c r="T336" s="192"/>
      <c r="U336" s="192"/>
      <c r="V336" s="193"/>
      <c r="W336" s="49"/>
    </row>
    <row r="337" spans="2:23" x14ac:dyDescent="0.25">
      <c r="B337" s="49"/>
      <c r="C337" s="191"/>
      <c r="D337" s="192"/>
      <c r="E337" s="192"/>
      <c r="F337" s="192"/>
      <c r="G337" s="192"/>
      <c r="H337" s="192"/>
      <c r="I337" s="192"/>
      <c r="J337" s="192"/>
      <c r="K337" s="192"/>
      <c r="L337" s="192"/>
      <c r="M337" s="192"/>
      <c r="N337" s="192"/>
      <c r="O337" s="192"/>
      <c r="P337" s="192"/>
      <c r="Q337" s="192"/>
      <c r="R337" s="192"/>
      <c r="S337" s="192"/>
      <c r="T337" s="192"/>
      <c r="U337" s="192"/>
      <c r="V337" s="193"/>
      <c r="W337" s="49"/>
    </row>
    <row r="338" spans="2:23" x14ac:dyDescent="0.25">
      <c r="B338" s="49"/>
      <c r="C338" s="191"/>
      <c r="D338" s="192"/>
      <c r="E338" s="192"/>
      <c r="F338" s="192"/>
      <c r="G338" s="192"/>
      <c r="H338" s="192"/>
      <c r="I338" s="192"/>
      <c r="J338" s="192"/>
      <c r="K338" s="192"/>
      <c r="L338" s="192"/>
      <c r="M338" s="192"/>
      <c r="N338" s="192"/>
      <c r="O338" s="192"/>
      <c r="P338" s="192"/>
      <c r="Q338" s="192"/>
      <c r="R338" s="192"/>
      <c r="S338" s="192"/>
      <c r="T338" s="192"/>
      <c r="U338" s="192"/>
      <c r="V338" s="193"/>
      <c r="W338" s="49"/>
    </row>
    <row r="339" spans="2:23" x14ac:dyDescent="0.25">
      <c r="B339" s="49"/>
      <c r="C339" s="191"/>
      <c r="D339" s="192"/>
      <c r="E339" s="192"/>
      <c r="F339" s="192"/>
      <c r="G339" s="192"/>
      <c r="H339" s="192"/>
      <c r="I339" s="192"/>
      <c r="J339" s="192"/>
      <c r="K339" s="192"/>
      <c r="L339" s="192"/>
      <c r="M339" s="192"/>
      <c r="N339" s="192"/>
      <c r="O339" s="192"/>
      <c r="P339" s="192"/>
      <c r="Q339" s="192"/>
      <c r="R339" s="192"/>
      <c r="S339" s="192"/>
      <c r="T339" s="192"/>
      <c r="U339" s="192"/>
      <c r="V339" s="193"/>
      <c r="W339" s="49"/>
    </row>
    <row r="340" spans="2:23" x14ac:dyDescent="0.25">
      <c r="B340" s="49"/>
      <c r="C340" s="191"/>
      <c r="D340" s="192"/>
      <c r="E340" s="192"/>
      <c r="F340" s="192"/>
      <c r="G340" s="192"/>
      <c r="H340" s="192"/>
      <c r="I340" s="192"/>
      <c r="J340" s="192"/>
      <c r="K340" s="192"/>
      <c r="L340" s="192"/>
      <c r="M340" s="192"/>
      <c r="N340" s="192"/>
      <c r="O340" s="192"/>
      <c r="P340" s="192"/>
      <c r="Q340" s="192"/>
      <c r="R340" s="192"/>
      <c r="S340" s="192"/>
      <c r="T340" s="192"/>
      <c r="U340" s="192"/>
      <c r="V340" s="193"/>
      <c r="W340" s="49"/>
    </row>
    <row r="341" spans="2:23" x14ac:dyDescent="0.25">
      <c r="B341" s="49"/>
      <c r="C341" s="191"/>
      <c r="D341" s="192"/>
      <c r="E341" s="192"/>
      <c r="F341" s="192"/>
      <c r="G341" s="192"/>
      <c r="H341" s="192"/>
      <c r="I341" s="192"/>
      <c r="J341" s="192"/>
      <c r="K341" s="192"/>
      <c r="L341" s="192"/>
      <c r="M341" s="192"/>
      <c r="N341" s="192"/>
      <c r="O341" s="192"/>
      <c r="P341" s="192"/>
      <c r="Q341" s="192"/>
      <c r="R341" s="192"/>
      <c r="S341" s="192"/>
      <c r="T341" s="192"/>
      <c r="U341" s="192"/>
      <c r="V341" s="193"/>
      <c r="W341" s="49"/>
    </row>
    <row r="342" spans="2:23" x14ac:dyDescent="0.25">
      <c r="B342" s="49"/>
      <c r="C342" s="191"/>
      <c r="D342" s="192"/>
      <c r="E342" s="192"/>
      <c r="F342" s="192"/>
      <c r="G342" s="192"/>
      <c r="H342" s="192"/>
      <c r="I342" s="192"/>
      <c r="J342" s="192"/>
      <c r="K342" s="192"/>
      <c r="L342" s="192"/>
      <c r="M342" s="192"/>
      <c r="N342" s="192"/>
      <c r="O342" s="192"/>
      <c r="P342" s="192"/>
      <c r="Q342" s="192"/>
      <c r="R342" s="192"/>
      <c r="S342" s="192"/>
      <c r="T342" s="192"/>
      <c r="U342" s="192"/>
      <c r="V342" s="193"/>
      <c r="W342" s="49"/>
    </row>
    <row r="343" spans="2:23" x14ac:dyDescent="0.25">
      <c r="B343" s="49"/>
      <c r="C343" s="191"/>
      <c r="D343" s="192"/>
      <c r="E343" s="192"/>
      <c r="F343" s="192"/>
      <c r="G343" s="192"/>
      <c r="H343" s="192"/>
      <c r="I343" s="192"/>
      <c r="J343" s="192"/>
      <c r="K343" s="192"/>
      <c r="L343" s="192"/>
      <c r="M343" s="192"/>
      <c r="N343" s="192"/>
      <c r="O343" s="192"/>
      <c r="P343" s="192"/>
      <c r="Q343" s="192"/>
      <c r="R343" s="192"/>
      <c r="S343" s="192"/>
      <c r="T343" s="192"/>
      <c r="U343" s="192"/>
      <c r="V343" s="193"/>
      <c r="W343" s="49"/>
    </row>
    <row r="344" spans="2:23" x14ac:dyDescent="0.25">
      <c r="B344" s="49"/>
      <c r="C344" s="191"/>
      <c r="D344" s="192"/>
      <c r="E344" s="192"/>
      <c r="F344" s="192"/>
      <c r="G344" s="192"/>
      <c r="H344" s="192"/>
      <c r="I344" s="192"/>
      <c r="J344" s="192"/>
      <c r="K344" s="192"/>
      <c r="L344" s="192"/>
      <c r="M344" s="192"/>
      <c r="N344" s="192"/>
      <c r="O344" s="192"/>
      <c r="P344" s="192"/>
      <c r="Q344" s="192"/>
      <c r="R344" s="192"/>
      <c r="S344" s="192"/>
      <c r="T344" s="192"/>
      <c r="U344" s="192"/>
      <c r="V344" s="193"/>
      <c r="W344" s="49"/>
    </row>
    <row r="345" spans="2:23" x14ac:dyDescent="0.25">
      <c r="B345" s="49"/>
      <c r="C345" s="191"/>
      <c r="D345" s="192"/>
      <c r="E345" s="192"/>
      <c r="F345" s="192"/>
      <c r="G345" s="192"/>
      <c r="H345" s="192"/>
      <c r="I345" s="192"/>
      <c r="J345" s="192"/>
      <c r="K345" s="192"/>
      <c r="L345" s="192"/>
      <c r="M345" s="192"/>
      <c r="N345" s="192"/>
      <c r="O345" s="192"/>
      <c r="P345" s="192"/>
      <c r="Q345" s="192"/>
      <c r="R345" s="192"/>
      <c r="S345" s="192"/>
      <c r="T345" s="192"/>
      <c r="U345" s="192"/>
      <c r="V345" s="193"/>
      <c r="W345" s="49"/>
    </row>
    <row r="346" spans="2:23" x14ac:dyDescent="0.25">
      <c r="B346" s="49"/>
      <c r="C346" s="191"/>
      <c r="D346" s="192"/>
      <c r="E346" s="192"/>
      <c r="F346" s="192"/>
      <c r="G346" s="192"/>
      <c r="H346" s="192"/>
      <c r="I346" s="192"/>
      <c r="J346" s="192"/>
      <c r="K346" s="192"/>
      <c r="L346" s="192"/>
      <c r="M346" s="192"/>
      <c r="N346" s="192"/>
      <c r="O346" s="192"/>
      <c r="P346" s="192"/>
      <c r="Q346" s="192"/>
      <c r="R346" s="192"/>
      <c r="S346" s="192"/>
      <c r="T346" s="192"/>
      <c r="U346" s="192"/>
      <c r="V346" s="193"/>
      <c r="W346" s="49"/>
    </row>
    <row r="347" spans="2:23" x14ac:dyDescent="0.25">
      <c r="B347" s="49"/>
      <c r="C347" s="191"/>
      <c r="D347" s="192"/>
      <c r="E347" s="192"/>
      <c r="F347" s="192"/>
      <c r="G347" s="192"/>
      <c r="H347" s="192"/>
      <c r="I347" s="192"/>
      <c r="J347" s="192"/>
      <c r="K347" s="192"/>
      <c r="L347" s="192"/>
      <c r="M347" s="192"/>
      <c r="N347" s="192"/>
      <c r="O347" s="192"/>
      <c r="P347" s="192"/>
      <c r="Q347" s="192"/>
      <c r="R347" s="192"/>
      <c r="S347" s="192"/>
      <c r="T347" s="192"/>
      <c r="U347" s="192"/>
      <c r="V347" s="193"/>
      <c r="W347" s="49"/>
    </row>
    <row r="348" spans="2:23" x14ac:dyDescent="0.25">
      <c r="B348" s="49"/>
      <c r="C348" s="191"/>
      <c r="D348" s="192"/>
      <c r="E348" s="192"/>
      <c r="F348" s="192"/>
      <c r="G348" s="192"/>
      <c r="H348" s="192"/>
      <c r="I348" s="192"/>
      <c r="J348" s="192"/>
      <c r="K348" s="192"/>
      <c r="L348" s="192"/>
      <c r="M348" s="192"/>
      <c r="N348" s="192"/>
      <c r="O348" s="192"/>
      <c r="P348" s="192"/>
      <c r="Q348" s="192"/>
      <c r="R348" s="192"/>
      <c r="S348" s="192"/>
      <c r="T348" s="192"/>
      <c r="U348" s="192"/>
      <c r="V348" s="193"/>
      <c r="W348" s="49"/>
    </row>
    <row r="349" spans="2:23" x14ac:dyDescent="0.25">
      <c r="B349" s="49"/>
      <c r="C349" s="191"/>
      <c r="D349" s="192"/>
      <c r="E349" s="192"/>
      <c r="F349" s="192"/>
      <c r="G349" s="192"/>
      <c r="H349" s="192"/>
      <c r="I349" s="192"/>
      <c r="J349" s="192"/>
      <c r="K349" s="192"/>
      <c r="L349" s="192"/>
      <c r="M349" s="192"/>
      <c r="N349" s="192"/>
      <c r="O349" s="192"/>
      <c r="P349" s="192"/>
      <c r="Q349" s="192"/>
      <c r="R349" s="192"/>
      <c r="S349" s="192"/>
      <c r="T349" s="192"/>
      <c r="U349" s="192"/>
      <c r="V349" s="193"/>
      <c r="W349" s="49"/>
    </row>
    <row r="350" spans="2:23" x14ac:dyDescent="0.25">
      <c r="B350" s="49"/>
      <c r="C350" s="191"/>
      <c r="D350" s="192"/>
      <c r="E350" s="192"/>
      <c r="F350" s="192"/>
      <c r="G350" s="192"/>
      <c r="H350" s="192"/>
      <c r="I350" s="192"/>
      <c r="J350" s="192"/>
      <c r="K350" s="192"/>
      <c r="L350" s="192"/>
      <c r="M350" s="192"/>
      <c r="N350" s="192"/>
      <c r="O350" s="192"/>
      <c r="P350" s="192"/>
      <c r="Q350" s="192"/>
      <c r="R350" s="192"/>
      <c r="S350" s="192"/>
      <c r="T350" s="192"/>
      <c r="U350" s="192"/>
      <c r="V350" s="193"/>
      <c r="W350" s="49"/>
    </row>
    <row r="351" spans="2:23" x14ac:dyDescent="0.25">
      <c r="B351" s="49"/>
      <c r="C351" s="191"/>
      <c r="D351" s="192"/>
      <c r="E351" s="192"/>
      <c r="F351" s="192"/>
      <c r="G351" s="192"/>
      <c r="H351" s="192"/>
      <c r="I351" s="192"/>
      <c r="J351" s="192"/>
      <c r="K351" s="192"/>
      <c r="L351" s="192"/>
      <c r="M351" s="192"/>
      <c r="N351" s="192"/>
      <c r="O351" s="192"/>
      <c r="P351" s="192"/>
      <c r="Q351" s="192"/>
      <c r="R351" s="192"/>
      <c r="S351" s="192"/>
      <c r="T351" s="192"/>
      <c r="U351" s="192"/>
      <c r="V351" s="193"/>
      <c r="W351" s="49"/>
    </row>
    <row r="352" spans="2:23" x14ac:dyDescent="0.25">
      <c r="B352" s="49"/>
      <c r="C352" s="191"/>
      <c r="D352" s="192"/>
      <c r="E352" s="192"/>
      <c r="F352" s="192"/>
      <c r="G352" s="192"/>
      <c r="H352" s="192"/>
      <c r="I352" s="192"/>
      <c r="J352" s="192"/>
      <c r="K352" s="192"/>
      <c r="L352" s="192"/>
      <c r="M352" s="192"/>
      <c r="N352" s="192"/>
      <c r="O352" s="192"/>
      <c r="P352" s="192"/>
      <c r="Q352" s="192"/>
      <c r="R352" s="192"/>
      <c r="S352" s="192"/>
      <c r="T352" s="192"/>
      <c r="U352" s="192"/>
      <c r="V352" s="193"/>
      <c r="W352" s="49"/>
    </row>
    <row r="353" spans="2:23" x14ac:dyDescent="0.25">
      <c r="B353" s="49"/>
      <c r="C353" s="191"/>
      <c r="D353" s="192"/>
      <c r="E353" s="192"/>
      <c r="F353" s="192"/>
      <c r="G353" s="192"/>
      <c r="H353" s="192"/>
      <c r="I353" s="192"/>
      <c r="J353" s="192"/>
      <c r="K353" s="192"/>
      <c r="L353" s="192"/>
      <c r="M353" s="192"/>
      <c r="N353" s="192"/>
      <c r="O353" s="192"/>
      <c r="P353" s="192"/>
      <c r="Q353" s="192"/>
      <c r="R353" s="192"/>
      <c r="S353" s="192"/>
      <c r="T353" s="192"/>
      <c r="U353" s="192"/>
      <c r="V353" s="193"/>
      <c r="W353" s="49"/>
    </row>
    <row r="354" spans="2:23" x14ac:dyDescent="0.25">
      <c r="B354" s="49"/>
      <c r="C354" s="191"/>
      <c r="D354" s="192"/>
      <c r="E354" s="192"/>
      <c r="F354" s="192"/>
      <c r="G354" s="192"/>
      <c r="H354" s="192"/>
      <c r="I354" s="192"/>
      <c r="J354" s="192"/>
      <c r="K354" s="192"/>
      <c r="L354" s="192"/>
      <c r="M354" s="192"/>
      <c r="N354" s="192"/>
      <c r="O354" s="192"/>
      <c r="P354" s="192"/>
      <c r="Q354" s="192"/>
      <c r="R354" s="192"/>
      <c r="S354" s="192"/>
      <c r="T354" s="192"/>
      <c r="U354" s="192"/>
      <c r="V354" s="193"/>
      <c r="W354" s="49"/>
    </row>
    <row r="355" spans="2:23" x14ac:dyDescent="0.25">
      <c r="B355" s="49"/>
      <c r="C355" s="191"/>
      <c r="D355" s="192"/>
      <c r="E355" s="192"/>
      <c r="F355" s="192"/>
      <c r="G355" s="192"/>
      <c r="H355" s="192"/>
      <c r="I355" s="192"/>
      <c r="J355" s="192"/>
      <c r="K355" s="192"/>
      <c r="L355" s="192"/>
      <c r="M355" s="192"/>
      <c r="N355" s="192"/>
      <c r="O355" s="192"/>
      <c r="P355" s="192"/>
      <c r="Q355" s="192"/>
      <c r="R355" s="192"/>
      <c r="S355" s="192"/>
      <c r="T355" s="192"/>
      <c r="U355" s="192"/>
      <c r="V355" s="193"/>
      <c r="W355" s="49"/>
    </row>
    <row r="356" spans="2:23" x14ac:dyDescent="0.25">
      <c r="B356" s="49"/>
      <c r="C356" s="191"/>
      <c r="D356" s="192"/>
      <c r="E356" s="192"/>
      <c r="F356" s="192"/>
      <c r="G356" s="192"/>
      <c r="H356" s="192"/>
      <c r="I356" s="192"/>
      <c r="J356" s="192"/>
      <c r="K356" s="192"/>
      <c r="L356" s="192"/>
      <c r="M356" s="192"/>
      <c r="N356" s="192"/>
      <c r="O356" s="192"/>
      <c r="P356" s="192"/>
      <c r="Q356" s="192"/>
      <c r="R356" s="192"/>
      <c r="S356" s="192"/>
      <c r="T356" s="192"/>
      <c r="U356" s="192"/>
      <c r="V356" s="193"/>
      <c r="W356" s="49"/>
    </row>
    <row r="357" spans="2:23" x14ac:dyDescent="0.25">
      <c r="B357" s="49"/>
      <c r="C357" s="191"/>
      <c r="D357" s="192"/>
      <c r="E357" s="192"/>
      <c r="F357" s="192"/>
      <c r="G357" s="192"/>
      <c r="H357" s="192"/>
      <c r="I357" s="192"/>
      <c r="J357" s="192"/>
      <c r="K357" s="192"/>
      <c r="L357" s="192"/>
      <c r="M357" s="192"/>
      <c r="N357" s="192"/>
      <c r="O357" s="192"/>
      <c r="P357" s="192"/>
      <c r="Q357" s="192"/>
      <c r="R357" s="192"/>
      <c r="S357" s="192"/>
      <c r="T357" s="192"/>
      <c r="U357" s="192"/>
      <c r="V357" s="193"/>
      <c r="W357" s="49"/>
    </row>
    <row r="358" spans="2:23" x14ac:dyDescent="0.25">
      <c r="B358" s="49"/>
      <c r="C358" s="191"/>
      <c r="D358" s="192"/>
      <c r="E358" s="192"/>
      <c r="F358" s="192"/>
      <c r="G358" s="192"/>
      <c r="H358" s="192"/>
      <c r="I358" s="192"/>
      <c r="J358" s="192"/>
      <c r="K358" s="192"/>
      <c r="L358" s="192"/>
      <c r="M358" s="192"/>
      <c r="N358" s="192"/>
      <c r="O358" s="192"/>
      <c r="P358" s="192"/>
      <c r="Q358" s="192"/>
      <c r="R358" s="192"/>
      <c r="S358" s="192"/>
      <c r="T358" s="192"/>
      <c r="U358" s="192"/>
      <c r="V358" s="193"/>
      <c r="W358" s="49"/>
    </row>
    <row r="359" spans="2:23" x14ac:dyDescent="0.25">
      <c r="B359" s="49"/>
      <c r="C359" s="191"/>
      <c r="D359" s="192"/>
      <c r="E359" s="192"/>
      <c r="F359" s="192"/>
      <c r="G359" s="192"/>
      <c r="H359" s="192"/>
      <c r="I359" s="192"/>
      <c r="J359" s="192"/>
      <c r="K359" s="192"/>
      <c r="L359" s="192"/>
      <c r="M359" s="192"/>
      <c r="N359" s="192"/>
      <c r="O359" s="192"/>
      <c r="P359" s="192"/>
      <c r="Q359" s="192"/>
      <c r="R359" s="192"/>
      <c r="S359" s="192"/>
      <c r="T359" s="192"/>
      <c r="U359" s="192"/>
      <c r="V359" s="193"/>
      <c r="W359" s="49"/>
    </row>
    <row r="360" spans="2:23" x14ac:dyDescent="0.25">
      <c r="B360" s="49"/>
      <c r="C360" s="191"/>
      <c r="D360" s="192"/>
      <c r="E360" s="192"/>
      <c r="F360" s="192"/>
      <c r="G360" s="192"/>
      <c r="H360" s="192"/>
      <c r="I360" s="192"/>
      <c r="J360" s="192"/>
      <c r="K360" s="192"/>
      <c r="L360" s="192"/>
      <c r="M360" s="192"/>
      <c r="N360" s="192"/>
      <c r="O360" s="192"/>
      <c r="P360" s="192"/>
      <c r="Q360" s="192"/>
      <c r="R360" s="192"/>
      <c r="S360" s="192"/>
      <c r="T360" s="192"/>
      <c r="U360" s="192"/>
      <c r="V360" s="193"/>
      <c r="W360" s="49"/>
    </row>
    <row r="361" spans="2:23" x14ac:dyDescent="0.25">
      <c r="B361" s="49"/>
      <c r="C361" s="191"/>
      <c r="D361" s="192"/>
      <c r="E361" s="192"/>
      <c r="F361" s="192"/>
      <c r="G361" s="192"/>
      <c r="H361" s="192"/>
      <c r="I361" s="192"/>
      <c r="J361" s="192"/>
      <c r="K361" s="192"/>
      <c r="L361" s="192"/>
      <c r="M361" s="192"/>
      <c r="N361" s="192"/>
      <c r="O361" s="192"/>
      <c r="P361" s="192"/>
      <c r="Q361" s="192"/>
      <c r="R361" s="192"/>
      <c r="S361" s="192"/>
      <c r="T361" s="192"/>
      <c r="U361" s="192"/>
      <c r="V361" s="193"/>
      <c r="W361" s="49"/>
    </row>
    <row r="362" spans="2:23" x14ac:dyDescent="0.25">
      <c r="B362" s="49"/>
      <c r="C362" s="191"/>
      <c r="D362" s="192"/>
      <c r="E362" s="192"/>
      <c r="F362" s="192"/>
      <c r="G362" s="192"/>
      <c r="H362" s="192"/>
      <c r="I362" s="192"/>
      <c r="J362" s="192"/>
      <c r="K362" s="192"/>
      <c r="L362" s="192"/>
      <c r="M362" s="192"/>
      <c r="N362" s="192"/>
      <c r="O362" s="192"/>
      <c r="P362" s="192"/>
      <c r="Q362" s="192"/>
      <c r="R362" s="192"/>
      <c r="S362" s="192"/>
      <c r="T362" s="192"/>
      <c r="U362" s="192"/>
      <c r="V362" s="193"/>
      <c r="W362" s="49"/>
    </row>
    <row r="363" spans="2:23" x14ac:dyDescent="0.25">
      <c r="B363" s="49"/>
      <c r="C363" s="191"/>
      <c r="D363" s="192"/>
      <c r="E363" s="192"/>
      <c r="F363" s="192"/>
      <c r="G363" s="192"/>
      <c r="H363" s="192"/>
      <c r="I363" s="192"/>
      <c r="J363" s="192"/>
      <c r="K363" s="192"/>
      <c r="L363" s="192"/>
      <c r="M363" s="192"/>
      <c r="N363" s="192"/>
      <c r="O363" s="192"/>
      <c r="P363" s="192"/>
      <c r="Q363" s="192"/>
      <c r="R363" s="192"/>
      <c r="S363" s="192"/>
      <c r="T363" s="192"/>
      <c r="U363" s="192"/>
      <c r="V363" s="193"/>
      <c r="W363" s="49"/>
    </row>
    <row r="364" spans="2:23" x14ac:dyDescent="0.25">
      <c r="B364" s="49"/>
      <c r="C364" s="191"/>
      <c r="D364" s="192"/>
      <c r="E364" s="192"/>
      <c r="F364" s="192"/>
      <c r="G364" s="192"/>
      <c r="H364" s="192"/>
      <c r="I364" s="192"/>
      <c r="J364" s="192"/>
      <c r="K364" s="192"/>
      <c r="L364" s="192"/>
      <c r="M364" s="192"/>
      <c r="N364" s="192"/>
      <c r="O364" s="192"/>
      <c r="P364" s="192"/>
      <c r="Q364" s="192"/>
      <c r="R364" s="192"/>
      <c r="S364" s="192"/>
      <c r="T364" s="192"/>
      <c r="U364" s="192"/>
      <c r="V364" s="193"/>
      <c r="W364" s="49"/>
    </row>
    <row r="365" spans="2:23" x14ac:dyDescent="0.25">
      <c r="B365" s="49"/>
      <c r="C365" s="191"/>
      <c r="D365" s="192"/>
      <c r="E365" s="192"/>
      <c r="F365" s="192"/>
      <c r="G365" s="192"/>
      <c r="H365" s="192"/>
      <c r="I365" s="192"/>
      <c r="J365" s="192"/>
      <c r="K365" s="192"/>
      <c r="L365" s="192"/>
      <c r="M365" s="192"/>
      <c r="N365" s="192"/>
      <c r="O365" s="192"/>
      <c r="P365" s="192"/>
      <c r="Q365" s="192"/>
      <c r="R365" s="192"/>
      <c r="S365" s="192"/>
      <c r="T365" s="192"/>
      <c r="U365" s="192"/>
      <c r="V365" s="193"/>
      <c r="W365" s="49"/>
    </row>
    <row r="366" spans="2:23" x14ac:dyDescent="0.25">
      <c r="B366" s="49"/>
      <c r="C366" s="191"/>
      <c r="D366" s="192"/>
      <c r="E366" s="192"/>
      <c r="F366" s="192"/>
      <c r="G366" s="192"/>
      <c r="H366" s="192"/>
      <c r="I366" s="192"/>
      <c r="J366" s="192"/>
      <c r="K366" s="192"/>
      <c r="L366" s="192"/>
      <c r="M366" s="192"/>
      <c r="N366" s="192"/>
      <c r="O366" s="192"/>
      <c r="P366" s="192"/>
      <c r="Q366" s="192"/>
      <c r="R366" s="192"/>
      <c r="S366" s="192"/>
      <c r="T366" s="192"/>
      <c r="U366" s="192"/>
      <c r="V366" s="193"/>
      <c r="W366" s="49"/>
    </row>
    <row r="367" spans="2:23" x14ac:dyDescent="0.25">
      <c r="B367" s="49"/>
      <c r="C367" s="191"/>
      <c r="D367" s="192"/>
      <c r="E367" s="192"/>
      <c r="F367" s="192"/>
      <c r="G367" s="192"/>
      <c r="H367" s="192"/>
      <c r="I367" s="192"/>
      <c r="J367" s="192"/>
      <c r="K367" s="192"/>
      <c r="L367" s="192"/>
      <c r="M367" s="192"/>
      <c r="N367" s="192"/>
      <c r="O367" s="192"/>
      <c r="P367" s="192"/>
      <c r="Q367" s="192"/>
      <c r="R367" s="192"/>
      <c r="S367" s="192"/>
      <c r="T367" s="192"/>
      <c r="U367" s="192"/>
      <c r="V367" s="193"/>
      <c r="W367" s="49"/>
    </row>
    <row r="368" spans="2:23" x14ac:dyDescent="0.25">
      <c r="B368" s="49"/>
      <c r="C368" s="191"/>
      <c r="D368" s="192"/>
      <c r="E368" s="192"/>
      <c r="F368" s="192"/>
      <c r="G368" s="192"/>
      <c r="H368" s="192"/>
      <c r="I368" s="192"/>
      <c r="J368" s="192"/>
      <c r="K368" s="192"/>
      <c r="L368" s="192"/>
      <c r="M368" s="192"/>
      <c r="N368" s="192"/>
      <c r="O368" s="192"/>
      <c r="P368" s="192"/>
      <c r="Q368" s="192"/>
      <c r="R368" s="192"/>
      <c r="S368" s="192"/>
      <c r="T368" s="192"/>
      <c r="U368" s="192"/>
      <c r="V368" s="193"/>
      <c r="W368" s="49"/>
    </row>
    <row r="369" spans="2:23" x14ac:dyDescent="0.25">
      <c r="B369" s="49"/>
      <c r="C369" s="191"/>
      <c r="D369" s="192"/>
      <c r="E369" s="192"/>
      <c r="F369" s="192"/>
      <c r="G369" s="192"/>
      <c r="H369" s="192"/>
      <c r="I369" s="192"/>
      <c r="J369" s="192"/>
      <c r="K369" s="192"/>
      <c r="L369" s="192"/>
      <c r="M369" s="192"/>
      <c r="N369" s="192"/>
      <c r="O369" s="192"/>
      <c r="P369" s="192"/>
      <c r="Q369" s="192"/>
      <c r="R369" s="192"/>
      <c r="S369" s="192"/>
      <c r="T369" s="192"/>
      <c r="U369" s="192"/>
      <c r="V369" s="193"/>
      <c r="W369" s="49"/>
    </row>
    <row r="370" spans="2:23" x14ac:dyDescent="0.25">
      <c r="B370" s="49"/>
      <c r="C370" s="191"/>
      <c r="D370" s="192"/>
      <c r="E370" s="192"/>
      <c r="F370" s="192"/>
      <c r="G370" s="192"/>
      <c r="H370" s="192"/>
      <c r="I370" s="192"/>
      <c r="J370" s="192"/>
      <c r="K370" s="192"/>
      <c r="L370" s="192"/>
      <c r="M370" s="192"/>
      <c r="N370" s="192"/>
      <c r="O370" s="192"/>
      <c r="P370" s="192"/>
      <c r="Q370" s="192"/>
      <c r="R370" s="192"/>
      <c r="S370" s="192"/>
      <c r="T370" s="192"/>
      <c r="U370" s="192"/>
      <c r="V370" s="193"/>
      <c r="W370" s="49"/>
    </row>
    <row r="371" spans="2:23" x14ac:dyDescent="0.25">
      <c r="B371" s="49"/>
      <c r="C371" s="191"/>
      <c r="D371" s="192"/>
      <c r="E371" s="192"/>
      <c r="F371" s="192"/>
      <c r="G371" s="192"/>
      <c r="H371" s="192"/>
      <c r="I371" s="192"/>
      <c r="J371" s="192"/>
      <c r="K371" s="192"/>
      <c r="L371" s="192"/>
      <c r="M371" s="192"/>
      <c r="N371" s="192"/>
      <c r="O371" s="192"/>
      <c r="P371" s="192"/>
      <c r="Q371" s="192"/>
      <c r="R371" s="192"/>
      <c r="S371" s="192"/>
      <c r="T371" s="192"/>
      <c r="U371" s="192"/>
      <c r="V371" s="193"/>
      <c r="W371" s="49"/>
    </row>
    <row r="372" spans="2:23" x14ac:dyDescent="0.25">
      <c r="B372" s="49"/>
      <c r="C372" s="191"/>
      <c r="D372" s="192"/>
      <c r="E372" s="192"/>
      <c r="F372" s="192"/>
      <c r="G372" s="192"/>
      <c r="H372" s="192"/>
      <c r="I372" s="192"/>
      <c r="J372" s="192"/>
      <c r="K372" s="192"/>
      <c r="L372" s="192"/>
      <c r="M372" s="192"/>
      <c r="N372" s="192"/>
      <c r="O372" s="192"/>
      <c r="P372" s="192"/>
      <c r="Q372" s="192"/>
      <c r="R372" s="192"/>
      <c r="S372" s="192"/>
      <c r="T372" s="192"/>
      <c r="U372" s="192"/>
      <c r="V372" s="193"/>
      <c r="W372" s="49"/>
    </row>
    <row r="373" spans="2:23" x14ac:dyDescent="0.25">
      <c r="B373" s="49"/>
      <c r="C373" s="191"/>
      <c r="D373" s="192"/>
      <c r="E373" s="192"/>
      <c r="F373" s="192"/>
      <c r="G373" s="192"/>
      <c r="H373" s="192"/>
      <c r="I373" s="192"/>
      <c r="J373" s="192"/>
      <c r="K373" s="192"/>
      <c r="L373" s="192"/>
      <c r="M373" s="192"/>
      <c r="N373" s="192"/>
      <c r="O373" s="192"/>
      <c r="P373" s="192"/>
      <c r="Q373" s="192"/>
      <c r="R373" s="192"/>
      <c r="S373" s="192"/>
      <c r="T373" s="192"/>
      <c r="U373" s="192"/>
      <c r="V373" s="193"/>
      <c r="W373" s="49"/>
    </row>
    <row r="374" spans="2:23" x14ac:dyDescent="0.25">
      <c r="B374" s="49"/>
      <c r="C374" s="191"/>
      <c r="D374" s="192"/>
      <c r="E374" s="192"/>
      <c r="F374" s="192"/>
      <c r="G374" s="192"/>
      <c r="H374" s="192"/>
      <c r="I374" s="192"/>
      <c r="J374" s="192"/>
      <c r="K374" s="192"/>
      <c r="L374" s="192"/>
      <c r="M374" s="192"/>
      <c r="N374" s="192"/>
      <c r="O374" s="192"/>
      <c r="P374" s="192"/>
      <c r="Q374" s="192"/>
      <c r="R374" s="192"/>
      <c r="S374" s="192"/>
      <c r="T374" s="192"/>
      <c r="U374" s="192"/>
      <c r="V374" s="193"/>
      <c r="W374" s="49"/>
    </row>
    <row r="375" spans="2:23" x14ac:dyDescent="0.25">
      <c r="B375" s="49"/>
      <c r="C375" s="191"/>
      <c r="D375" s="192"/>
      <c r="E375" s="192"/>
      <c r="F375" s="192"/>
      <c r="G375" s="192"/>
      <c r="H375" s="192"/>
      <c r="I375" s="192"/>
      <c r="J375" s="192"/>
      <c r="K375" s="192"/>
      <c r="L375" s="192"/>
      <c r="M375" s="192"/>
      <c r="N375" s="192"/>
      <c r="O375" s="192"/>
      <c r="P375" s="192"/>
      <c r="Q375" s="192"/>
      <c r="R375" s="192"/>
      <c r="S375" s="192"/>
      <c r="T375" s="192"/>
      <c r="U375" s="192"/>
      <c r="V375" s="193"/>
      <c r="W375" s="49"/>
    </row>
    <row r="376" spans="2:23" x14ac:dyDescent="0.25">
      <c r="B376" s="49"/>
      <c r="C376" s="191"/>
      <c r="D376" s="192"/>
      <c r="E376" s="192"/>
      <c r="F376" s="192"/>
      <c r="G376" s="192"/>
      <c r="H376" s="192"/>
      <c r="I376" s="192"/>
      <c r="J376" s="192"/>
      <c r="K376" s="192"/>
      <c r="L376" s="192"/>
      <c r="M376" s="192"/>
      <c r="N376" s="192"/>
      <c r="O376" s="192"/>
      <c r="P376" s="192"/>
      <c r="Q376" s="192"/>
      <c r="R376" s="192"/>
      <c r="S376" s="192"/>
      <c r="T376" s="192"/>
      <c r="U376" s="192"/>
      <c r="V376" s="193"/>
      <c r="W376" s="49"/>
    </row>
    <row r="377" spans="2:23" x14ac:dyDescent="0.25">
      <c r="B377" s="49"/>
      <c r="C377" s="191"/>
      <c r="D377" s="192"/>
      <c r="E377" s="192"/>
      <c r="F377" s="192"/>
      <c r="G377" s="192"/>
      <c r="H377" s="192"/>
      <c r="I377" s="192"/>
      <c r="J377" s="192"/>
      <c r="K377" s="192"/>
      <c r="L377" s="192"/>
      <c r="M377" s="192"/>
      <c r="N377" s="192"/>
      <c r="O377" s="192"/>
      <c r="P377" s="192"/>
      <c r="Q377" s="192"/>
      <c r="R377" s="192"/>
      <c r="S377" s="192"/>
      <c r="T377" s="192"/>
      <c r="U377" s="192"/>
      <c r="V377" s="193"/>
      <c r="W377" s="49"/>
    </row>
    <row r="378" spans="2:23" x14ac:dyDescent="0.25">
      <c r="B378" s="49"/>
      <c r="C378" s="191"/>
      <c r="D378" s="192"/>
      <c r="E378" s="192"/>
      <c r="F378" s="192"/>
      <c r="G378" s="192"/>
      <c r="H378" s="192"/>
      <c r="I378" s="192"/>
      <c r="J378" s="192"/>
      <c r="K378" s="192"/>
      <c r="L378" s="192"/>
      <c r="M378" s="192"/>
      <c r="N378" s="192"/>
      <c r="O378" s="192"/>
      <c r="P378" s="192"/>
      <c r="Q378" s="192"/>
      <c r="R378" s="192"/>
      <c r="S378" s="192"/>
      <c r="T378" s="192"/>
      <c r="U378" s="192"/>
      <c r="V378" s="193"/>
      <c r="W378" s="49"/>
    </row>
    <row r="379" spans="2:23" x14ac:dyDescent="0.25">
      <c r="B379" s="49"/>
      <c r="C379" s="191"/>
      <c r="D379" s="192"/>
      <c r="E379" s="192"/>
      <c r="F379" s="192"/>
      <c r="G379" s="192"/>
      <c r="H379" s="192"/>
      <c r="I379" s="192"/>
      <c r="J379" s="192"/>
      <c r="K379" s="192"/>
      <c r="L379" s="192"/>
      <c r="M379" s="192"/>
      <c r="N379" s="192"/>
      <c r="O379" s="192"/>
      <c r="P379" s="192"/>
      <c r="Q379" s="192"/>
      <c r="R379" s="192"/>
      <c r="S379" s="192"/>
      <c r="T379" s="192"/>
      <c r="U379" s="192"/>
      <c r="V379" s="193"/>
      <c r="W379" s="49"/>
    </row>
    <row r="380" spans="2:23" x14ac:dyDescent="0.25">
      <c r="B380" s="49"/>
      <c r="C380" s="191"/>
      <c r="D380" s="192"/>
      <c r="E380" s="192"/>
      <c r="F380" s="192"/>
      <c r="G380" s="192"/>
      <c r="H380" s="192"/>
      <c r="I380" s="192"/>
      <c r="J380" s="192"/>
      <c r="K380" s="192"/>
      <c r="L380" s="192"/>
      <c r="M380" s="192"/>
      <c r="N380" s="192"/>
      <c r="O380" s="192"/>
      <c r="P380" s="192"/>
      <c r="Q380" s="192"/>
      <c r="R380" s="192"/>
      <c r="S380" s="192"/>
      <c r="T380" s="192"/>
      <c r="U380" s="192"/>
      <c r="V380" s="193"/>
      <c r="W380" s="49"/>
    </row>
    <row r="381" spans="2:23" x14ac:dyDescent="0.25">
      <c r="B381" s="49"/>
      <c r="C381" s="191"/>
      <c r="D381" s="192"/>
      <c r="E381" s="192"/>
      <c r="F381" s="192"/>
      <c r="G381" s="192"/>
      <c r="H381" s="192"/>
      <c r="I381" s="192"/>
      <c r="J381" s="192"/>
      <c r="K381" s="192"/>
      <c r="L381" s="192"/>
      <c r="M381" s="192"/>
      <c r="N381" s="192"/>
      <c r="O381" s="192"/>
      <c r="P381" s="192"/>
      <c r="Q381" s="192"/>
      <c r="R381" s="192"/>
      <c r="S381" s="192"/>
      <c r="T381" s="192"/>
      <c r="U381" s="192"/>
      <c r="V381" s="193"/>
      <c r="W381" s="49"/>
    </row>
    <row r="382" spans="2:23" x14ac:dyDescent="0.25">
      <c r="B382" s="49"/>
      <c r="C382" s="191"/>
      <c r="D382" s="192"/>
      <c r="E382" s="192"/>
      <c r="F382" s="192"/>
      <c r="G382" s="192"/>
      <c r="H382" s="192"/>
      <c r="I382" s="192"/>
      <c r="J382" s="192"/>
      <c r="K382" s="192"/>
      <c r="L382" s="192"/>
      <c r="M382" s="192"/>
      <c r="N382" s="192"/>
      <c r="O382" s="192"/>
      <c r="P382" s="192"/>
      <c r="Q382" s="192"/>
      <c r="R382" s="192"/>
      <c r="S382" s="192"/>
      <c r="T382" s="192"/>
      <c r="U382" s="192"/>
      <c r="V382" s="193"/>
      <c r="W382" s="49"/>
    </row>
    <row r="383" spans="2:23" x14ac:dyDescent="0.25">
      <c r="B383" s="49"/>
      <c r="C383" s="191"/>
      <c r="D383" s="192"/>
      <c r="E383" s="192"/>
      <c r="F383" s="192"/>
      <c r="G383" s="192"/>
      <c r="H383" s="192"/>
      <c r="I383" s="192"/>
      <c r="J383" s="192"/>
      <c r="K383" s="192"/>
      <c r="L383" s="192"/>
      <c r="M383" s="192"/>
      <c r="N383" s="192"/>
      <c r="O383" s="192"/>
      <c r="P383" s="192"/>
      <c r="Q383" s="192"/>
      <c r="R383" s="192"/>
      <c r="S383" s="192"/>
      <c r="T383" s="192"/>
      <c r="U383" s="192"/>
      <c r="V383" s="193"/>
      <c r="W383" s="49"/>
    </row>
    <row r="384" spans="2:23" x14ac:dyDescent="0.25">
      <c r="B384" s="49"/>
      <c r="C384" s="191"/>
      <c r="D384" s="192"/>
      <c r="E384" s="192"/>
      <c r="F384" s="192"/>
      <c r="G384" s="192"/>
      <c r="H384" s="192"/>
      <c r="I384" s="192"/>
      <c r="J384" s="192"/>
      <c r="K384" s="192"/>
      <c r="L384" s="192"/>
      <c r="M384" s="192"/>
      <c r="N384" s="192"/>
      <c r="O384" s="192"/>
      <c r="P384" s="192"/>
      <c r="Q384" s="192"/>
      <c r="R384" s="192"/>
      <c r="S384" s="192"/>
      <c r="T384" s="192"/>
      <c r="U384" s="192"/>
      <c r="V384" s="193"/>
      <c r="W384" s="49"/>
    </row>
    <row r="385" spans="2:23" x14ac:dyDescent="0.25">
      <c r="B385" s="49"/>
      <c r="C385" s="191"/>
      <c r="D385" s="192"/>
      <c r="E385" s="192"/>
      <c r="F385" s="192"/>
      <c r="G385" s="192"/>
      <c r="H385" s="192"/>
      <c r="I385" s="192"/>
      <c r="J385" s="192"/>
      <c r="K385" s="192"/>
      <c r="L385" s="192"/>
      <c r="M385" s="192"/>
      <c r="N385" s="192"/>
      <c r="O385" s="192"/>
      <c r="P385" s="192"/>
      <c r="Q385" s="192"/>
      <c r="R385" s="192"/>
      <c r="S385" s="192"/>
      <c r="T385" s="192"/>
      <c r="U385" s="192"/>
      <c r="V385" s="193"/>
      <c r="W385" s="49"/>
    </row>
    <row r="386" spans="2:23" x14ac:dyDescent="0.25">
      <c r="B386" s="49"/>
      <c r="C386" s="191"/>
      <c r="D386" s="192"/>
      <c r="E386" s="192"/>
      <c r="F386" s="192"/>
      <c r="G386" s="192"/>
      <c r="H386" s="192"/>
      <c r="I386" s="192"/>
      <c r="J386" s="192"/>
      <c r="K386" s="192"/>
      <c r="L386" s="192"/>
      <c r="M386" s="192"/>
      <c r="N386" s="192"/>
      <c r="O386" s="192"/>
      <c r="P386" s="192"/>
      <c r="Q386" s="192"/>
      <c r="R386" s="192"/>
      <c r="S386" s="192"/>
      <c r="T386" s="192"/>
      <c r="U386" s="192"/>
      <c r="V386" s="193"/>
      <c r="W386" s="49"/>
    </row>
    <row r="387" spans="2:23" x14ac:dyDescent="0.25">
      <c r="B387" s="49"/>
      <c r="C387" s="191"/>
      <c r="D387" s="192"/>
      <c r="E387" s="192"/>
      <c r="F387" s="192"/>
      <c r="G387" s="192"/>
      <c r="H387" s="192"/>
      <c r="I387" s="192"/>
      <c r="J387" s="192"/>
      <c r="K387" s="192"/>
      <c r="L387" s="192"/>
      <c r="M387" s="192"/>
      <c r="N387" s="192"/>
      <c r="O387" s="192"/>
      <c r="P387" s="192"/>
      <c r="Q387" s="192"/>
      <c r="R387" s="192"/>
      <c r="S387" s="192"/>
      <c r="T387" s="192"/>
      <c r="U387" s="192"/>
      <c r="V387" s="193"/>
      <c r="W387" s="49"/>
    </row>
    <row r="388" spans="2:23" x14ac:dyDescent="0.25">
      <c r="B388" s="49"/>
      <c r="C388" s="191"/>
      <c r="D388" s="192"/>
      <c r="E388" s="192"/>
      <c r="F388" s="192"/>
      <c r="G388" s="192"/>
      <c r="H388" s="192"/>
      <c r="I388" s="192"/>
      <c r="J388" s="192"/>
      <c r="K388" s="192"/>
      <c r="L388" s="192"/>
      <c r="M388" s="192"/>
      <c r="N388" s="192"/>
      <c r="O388" s="192"/>
      <c r="P388" s="192"/>
      <c r="Q388" s="192"/>
      <c r="R388" s="192"/>
      <c r="S388" s="192"/>
      <c r="T388" s="192"/>
      <c r="U388" s="192"/>
      <c r="V388" s="193"/>
      <c r="W388" s="49"/>
    </row>
    <row r="389" spans="2:23" x14ac:dyDescent="0.25">
      <c r="B389" s="49"/>
      <c r="C389" s="194"/>
      <c r="D389" s="195"/>
      <c r="E389" s="195"/>
      <c r="F389" s="195"/>
      <c r="G389" s="195"/>
      <c r="H389" s="195"/>
      <c r="I389" s="195"/>
      <c r="J389" s="195"/>
      <c r="K389" s="195"/>
      <c r="L389" s="195"/>
      <c r="M389" s="195"/>
      <c r="N389" s="195"/>
      <c r="O389" s="195"/>
      <c r="P389" s="195"/>
      <c r="Q389" s="195"/>
      <c r="R389" s="195"/>
      <c r="S389" s="195"/>
      <c r="T389" s="195"/>
      <c r="U389" s="195"/>
      <c r="V389" s="196"/>
      <c r="W389" s="49"/>
    </row>
    <row r="390" spans="2:23" x14ac:dyDescent="0.25">
      <c r="B390" s="49"/>
      <c r="C390" s="49"/>
      <c r="D390" s="49"/>
      <c r="E390" s="49"/>
      <c r="F390" s="49"/>
      <c r="G390" s="49"/>
      <c r="H390" s="49"/>
      <c r="I390" s="49"/>
      <c r="J390" s="49"/>
      <c r="K390" s="49"/>
      <c r="L390" s="49"/>
      <c r="M390" s="49"/>
      <c r="N390" s="49"/>
      <c r="O390" s="49"/>
      <c r="P390" s="49"/>
      <c r="Q390" s="49"/>
      <c r="R390" s="49"/>
      <c r="S390" s="49"/>
      <c r="T390" s="49"/>
      <c r="U390" s="49"/>
      <c r="V390" s="49"/>
      <c r="W390" s="49"/>
    </row>
    <row r="391" spans="2:23" x14ac:dyDescent="0.25">
      <c r="B391" s="49"/>
      <c r="C391" s="49"/>
      <c r="D391" s="49"/>
      <c r="E391" s="49"/>
      <c r="F391" s="49"/>
      <c r="G391" s="49"/>
      <c r="H391" s="49"/>
      <c r="I391" s="49"/>
      <c r="J391" s="49"/>
      <c r="K391" s="49"/>
      <c r="L391" s="49"/>
      <c r="M391" s="49"/>
      <c r="N391" s="49"/>
      <c r="O391" s="49"/>
      <c r="P391" s="49"/>
      <c r="Q391" s="49"/>
      <c r="R391" s="49"/>
      <c r="S391" s="49"/>
      <c r="T391" s="49"/>
      <c r="U391" s="49"/>
      <c r="V391" s="49"/>
      <c r="W391" s="49"/>
    </row>
    <row r="392" spans="2:23" x14ac:dyDescent="0.25">
      <c r="B392" s="49"/>
      <c r="C392" s="188" t="s">
        <v>213</v>
      </c>
      <c r="D392" s="189"/>
      <c r="E392" s="189"/>
      <c r="F392" s="189"/>
      <c r="G392" s="189"/>
      <c r="H392" s="189"/>
      <c r="I392" s="189"/>
      <c r="J392" s="189"/>
      <c r="K392" s="189"/>
      <c r="L392" s="189"/>
      <c r="M392" s="189"/>
      <c r="N392" s="189"/>
      <c r="O392" s="189"/>
      <c r="P392" s="189"/>
      <c r="Q392" s="189"/>
      <c r="R392" s="189"/>
      <c r="S392" s="189"/>
      <c r="T392" s="189"/>
      <c r="U392" s="189"/>
      <c r="V392" s="190"/>
      <c r="W392" s="49"/>
    </row>
    <row r="393" spans="2:23" x14ac:dyDescent="0.25">
      <c r="B393" s="49"/>
      <c r="C393" s="191"/>
      <c r="D393" s="192"/>
      <c r="E393" s="192"/>
      <c r="F393" s="192"/>
      <c r="G393" s="192"/>
      <c r="H393" s="192"/>
      <c r="I393" s="192"/>
      <c r="J393" s="192"/>
      <c r="K393" s="192"/>
      <c r="L393" s="192"/>
      <c r="M393" s="192"/>
      <c r="N393" s="192"/>
      <c r="O393" s="192"/>
      <c r="P393" s="192"/>
      <c r="Q393" s="192"/>
      <c r="R393" s="192"/>
      <c r="S393" s="192"/>
      <c r="T393" s="192"/>
      <c r="U393" s="192"/>
      <c r="V393" s="193"/>
      <c r="W393" s="49"/>
    </row>
    <row r="394" spans="2:23" x14ac:dyDescent="0.25">
      <c r="B394" s="49"/>
      <c r="C394" s="191"/>
      <c r="D394" s="192"/>
      <c r="E394" s="192"/>
      <c r="F394" s="192"/>
      <c r="G394" s="192"/>
      <c r="H394" s="192"/>
      <c r="I394" s="192"/>
      <c r="J394" s="192"/>
      <c r="K394" s="192"/>
      <c r="L394" s="192"/>
      <c r="M394" s="192"/>
      <c r="N394" s="192"/>
      <c r="O394" s="192"/>
      <c r="P394" s="192"/>
      <c r="Q394" s="192"/>
      <c r="R394" s="192"/>
      <c r="S394" s="192"/>
      <c r="T394" s="192"/>
      <c r="U394" s="192"/>
      <c r="V394" s="193"/>
      <c r="W394" s="49"/>
    </row>
    <row r="395" spans="2:23" x14ac:dyDescent="0.25">
      <c r="B395" s="49"/>
      <c r="C395" s="191"/>
      <c r="D395" s="192"/>
      <c r="E395" s="192"/>
      <c r="F395" s="192"/>
      <c r="G395" s="192"/>
      <c r="H395" s="192"/>
      <c r="I395" s="192"/>
      <c r="J395" s="192"/>
      <c r="K395" s="192"/>
      <c r="L395" s="192"/>
      <c r="M395" s="192"/>
      <c r="N395" s="192"/>
      <c r="O395" s="192"/>
      <c r="P395" s="192"/>
      <c r="Q395" s="192"/>
      <c r="R395" s="192"/>
      <c r="S395" s="192"/>
      <c r="T395" s="192"/>
      <c r="U395" s="192"/>
      <c r="V395" s="193"/>
      <c r="W395" s="49"/>
    </row>
    <row r="396" spans="2:23" x14ac:dyDescent="0.25">
      <c r="B396" s="49"/>
      <c r="C396" s="191"/>
      <c r="D396" s="192"/>
      <c r="E396" s="192"/>
      <c r="F396" s="192"/>
      <c r="G396" s="192"/>
      <c r="H396" s="192"/>
      <c r="I396" s="192"/>
      <c r="J396" s="192"/>
      <c r="K396" s="192"/>
      <c r="L396" s="192"/>
      <c r="M396" s="192"/>
      <c r="N396" s="192"/>
      <c r="O396" s="192"/>
      <c r="P396" s="192"/>
      <c r="Q396" s="192"/>
      <c r="R396" s="192"/>
      <c r="S396" s="192"/>
      <c r="T396" s="192"/>
      <c r="U396" s="192"/>
      <c r="V396" s="193"/>
      <c r="W396" s="49"/>
    </row>
    <row r="397" spans="2:23" x14ac:dyDescent="0.25">
      <c r="B397" s="49"/>
      <c r="C397" s="191"/>
      <c r="D397" s="192"/>
      <c r="E397" s="192"/>
      <c r="F397" s="192"/>
      <c r="G397" s="192"/>
      <c r="H397" s="192"/>
      <c r="I397" s="192"/>
      <c r="J397" s="192"/>
      <c r="K397" s="192"/>
      <c r="L397" s="192"/>
      <c r="M397" s="192"/>
      <c r="N397" s="192"/>
      <c r="O397" s="192"/>
      <c r="P397" s="192"/>
      <c r="Q397" s="192"/>
      <c r="R397" s="192"/>
      <c r="S397" s="192"/>
      <c r="T397" s="192"/>
      <c r="U397" s="192"/>
      <c r="V397" s="193"/>
      <c r="W397" s="49"/>
    </row>
    <row r="398" spans="2:23" x14ac:dyDescent="0.25">
      <c r="B398" s="49"/>
      <c r="C398" s="191"/>
      <c r="D398" s="192"/>
      <c r="E398" s="192"/>
      <c r="F398" s="192"/>
      <c r="G398" s="192"/>
      <c r="H398" s="192"/>
      <c r="I398" s="192"/>
      <c r="J398" s="192"/>
      <c r="K398" s="192"/>
      <c r="L398" s="192"/>
      <c r="M398" s="192"/>
      <c r="N398" s="192"/>
      <c r="O398" s="192"/>
      <c r="P398" s="192"/>
      <c r="Q398" s="192"/>
      <c r="R398" s="192"/>
      <c r="S398" s="192"/>
      <c r="T398" s="192"/>
      <c r="U398" s="192"/>
      <c r="V398" s="193"/>
      <c r="W398" s="49"/>
    </row>
    <row r="399" spans="2:23" x14ac:dyDescent="0.25">
      <c r="B399" s="49"/>
      <c r="C399" s="191"/>
      <c r="D399" s="192"/>
      <c r="E399" s="192"/>
      <c r="F399" s="192"/>
      <c r="G399" s="192"/>
      <c r="H399" s="192"/>
      <c r="I399" s="192"/>
      <c r="J399" s="192"/>
      <c r="K399" s="192"/>
      <c r="L399" s="192"/>
      <c r="M399" s="192"/>
      <c r="N399" s="192"/>
      <c r="O399" s="192"/>
      <c r="P399" s="192"/>
      <c r="Q399" s="192"/>
      <c r="R399" s="192"/>
      <c r="S399" s="192"/>
      <c r="T399" s="192"/>
      <c r="U399" s="192"/>
      <c r="V399" s="193"/>
      <c r="W399" s="49"/>
    </row>
    <row r="400" spans="2:23" x14ac:dyDescent="0.25">
      <c r="B400" s="49"/>
      <c r="C400" s="191"/>
      <c r="D400" s="192"/>
      <c r="E400" s="192"/>
      <c r="F400" s="192"/>
      <c r="G400" s="192"/>
      <c r="H400" s="192"/>
      <c r="I400" s="192"/>
      <c r="J400" s="192"/>
      <c r="K400" s="192"/>
      <c r="L400" s="192"/>
      <c r="M400" s="192"/>
      <c r="N400" s="192"/>
      <c r="O400" s="192"/>
      <c r="P400" s="192"/>
      <c r="Q400" s="192"/>
      <c r="R400" s="192"/>
      <c r="S400" s="192"/>
      <c r="T400" s="192"/>
      <c r="U400" s="192"/>
      <c r="V400" s="193"/>
      <c r="W400" s="49"/>
    </row>
    <row r="401" spans="2:23" x14ac:dyDescent="0.25">
      <c r="B401" s="49"/>
      <c r="C401" s="191"/>
      <c r="D401" s="192"/>
      <c r="E401" s="192"/>
      <c r="F401" s="192"/>
      <c r="G401" s="192"/>
      <c r="H401" s="192"/>
      <c r="I401" s="192"/>
      <c r="J401" s="192"/>
      <c r="K401" s="192"/>
      <c r="L401" s="192"/>
      <c r="M401" s="192"/>
      <c r="N401" s="192"/>
      <c r="O401" s="192"/>
      <c r="P401" s="192"/>
      <c r="Q401" s="192"/>
      <c r="R401" s="192"/>
      <c r="S401" s="192"/>
      <c r="T401" s="192"/>
      <c r="U401" s="192"/>
      <c r="V401" s="193"/>
      <c r="W401" s="49"/>
    </row>
    <row r="402" spans="2:23" x14ac:dyDescent="0.25">
      <c r="B402" s="49"/>
      <c r="C402" s="191"/>
      <c r="D402" s="192"/>
      <c r="E402" s="192"/>
      <c r="F402" s="192"/>
      <c r="G402" s="192"/>
      <c r="H402" s="192"/>
      <c r="I402" s="192"/>
      <c r="J402" s="192"/>
      <c r="K402" s="192"/>
      <c r="L402" s="192"/>
      <c r="M402" s="192"/>
      <c r="N402" s="192"/>
      <c r="O402" s="192"/>
      <c r="P402" s="192"/>
      <c r="Q402" s="192"/>
      <c r="R402" s="192"/>
      <c r="S402" s="192"/>
      <c r="T402" s="192"/>
      <c r="U402" s="192"/>
      <c r="V402" s="193"/>
      <c r="W402" s="49"/>
    </row>
    <row r="403" spans="2:23" x14ac:dyDescent="0.25">
      <c r="B403" s="49"/>
      <c r="C403" s="191"/>
      <c r="D403" s="192"/>
      <c r="E403" s="192"/>
      <c r="F403" s="192"/>
      <c r="G403" s="192"/>
      <c r="H403" s="192"/>
      <c r="I403" s="192"/>
      <c r="J403" s="192"/>
      <c r="K403" s="192"/>
      <c r="L403" s="192"/>
      <c r="M403" s="192"/>
      <c r="N403" s="192"/>
      <c r="O403" s="192"/>
      <c r="P403" s="192"/>
      <c r="Q403" s="192"/>
      <c r="R403" s="192"/>
      <c r="S403" s="192"/>
      <c r="T403" s="192"/>
      <c r="U403" s="192"/>
      <c r="V403" s="193"/>
      <c r="W403" s="49"/>
    </row>
    <row r="404" spans="2:23" x14ac:dyDescent="0.25">
      <c r="B404" s="49"/>
      <c r="C404" s="191"/>
      <c r="D404" s="192"/>
      <c r="E404" s="192"/>
      <c r="F404" s="192"/>
      <c r="G404" s="192"/>
      <c r="H404" s="192"/>
      <c r="I404" s="192"/>
      <c r="J404" s="192"/>
      <c r="K404" s="192"/>
      <c r="L404" s="192"/>
      <c r="M404" s="192"/>
      <c r="N404" s="192"/>
      <c r="O404" s="192"/>
      <c r="P404" s="192"/>
      <c r="Q404" s="192"/>
      <c r="R404" s="192"/>
      <c r="S404" s="192"/>
      <c r="T404" s="192"/>
      <c r="U404" s="192"/>
      <c r="V404" s="193"/>
      <c r="W404" s="49"/>
    </row>
    <row r="405" spans="2:23" x14ac:dyDescent="0.25">
      <c r="B405" s="49"/>
      <c r="C405" s="191"/>
      <c r="D405" s="192"/>
      <c r="E405" s="192"/>
      <c r="F405" s="192"/>
      <c r="G405" s="192"/>
      <c r="H405" s="192"/>
      <c r="I405" s="192"/>
      <c r="J405" s="192"/>
      <c r="K405" s="192"/>
      <c r="L405" s="192"/>
      <c r="M405" s="192"/>
      <c r="N405" s="192"/>
      <c r="O405" s="192"/>
      <c r="P405" s="192"/>
      <c r="Q405" s="192"/>
      <c r="R405" s="192"/>
      <c r="S405" s="192"/>
      <c r="T405" s="192"/>
      <c r="U405" s="192"/>
      <c r="V405" s="193"/>
      <c r="W405" s="49"/>
    </row>
    <row r="406" spans="2:23" x14ac:dyDescent="0.25">
      <c r="B406" s="49"/>
      <c r="C406" s="191"/>
      <c r="D406" s="192"/>
      <c r="E406" s="192"/>
      <c r="F406" s="192"/>
      <c r="G406" s="192"/>
      <c r="H406" s="192"/>
      <c r="I406" s="192"/>
      <c r="J406" s="192"/>
      <c r="K406" s="192"/>
      <c r="L406" s="192"/>
      <c r="M406" s="192"/>
      <c r="N406" s="192"/>
      <c r="O406" s="192"/>
      <c r="P406" s="192"/>
      <c r="Q406" s="192"/>
      <c r="R406" s="192"/>
      <c r="S406" s="192"/>
      <c r="T406" s="192"/>
      <c r="U406" s="192"/>
      <c r="V406" s="193"/>
      <c r="W406" s="49"/>
    </row>
    <row r="407" spans="2:23" x14ac:dyDescent="0.25">
      <c r="B407" s="49"/>
      <c r="C407" s="191"/>
      <c r="D407" s="192"/>
      <c r="E407" s="192"/>
      <c r="F407" s="192"/>
      <c r="G407" s="192"/>
      <c r="H407" s="192"/>
      <c r="I407" s="192"/>
      <c r="J407" s="192"/>
      <c r="K407" s="192"/>
      <c r="L407" s="192"/>
      <c r="M407" s="192"/>
      <c r="N407" s="192"/>
      <c r="O407" s="192"/>
      <c r="P407" s="192"/>
      <c r="Q407" s="192"/>
      <c r="R407" s="192"/>
      <c r="S407" s="192"/>
      <c r="T407" s="192"/>
      <c r="U407" s="192"/>
      <c r="V407" s="193"/>
      <c r="W407" s="49"/>
    </row>
    <row r="408" spans="2:23" x14ac:dyDescent="0.25">
      <c r="B408" s="49"/>
      <c r="C408" s="191"/>
      <c r="D408" s="192"/>
      <c r="E408" s="192"/>
      <c r="F408" s="192"/>
      <c r="G408" s="192"/>
      <c r="H408" s="192"/>
      <c r="I408" s="192"/>
      <c r="J408" s="192"/>
      <c r="K408" s="192"/>
      <c r="L408" s="192"/>
      <c r="M408" s="192"/>
      <c r="N408" s="192"/>
      <c r="O408" s="192"/>
      <c r="P408" s="192"/>
      <c r="Q408" s="192"/>
      <c r="R408" s="192"/>
      <c r="S408" s="192"/>
      <c r="T408" s="192"/>
      <c r="U408" s="192"/>
      <c r="V408" s="193"/>
      <c r="W408" s="49"/>
    </row>
    <row r="409" spans="2:23" x14ac:dyDescent="0.25">
      <c r="B409" s="49"/>
      <c r="C409" s="191"/>
      <c r="D409" s="192"/>
      <c r="E409" s="192"/>
      <c r="F409" s="192"/>
      <c r="G409" s="192"/>
      <c r="H409" s="192"/>
      <c r="I409" s="192"/>
      <c r="J409" s="192"/>
      <c r="K409" s="192"/>
      <c r="L409" s="192"/>
      <c r="M409" s="192"/>
      <c r="N409" s="192"/>
      <c r="O409" s="192"/>
      <c r="P409" s="192"/>
      <c r="Q409" s="192"/>
      <c r="R409" s="192"/>
      <c r="S409" s="192"/>
      <c r="T409" s="192"/>
      <c r="U409" s="192"/>
      <c r="V409" s="193"/>
      <c r="W409" s="49"/>
    </row>
    <row r="410" spans="2:23" x14ac:dyDescent="0.25">
      <c r="B410" s="49"/>
      <c r="C410" s="191"/>
      <c r="D410" s="192"/>
      <c r="E410" s="192"/>
      <c r="F410" s="192"/>
      <c r="G410" s="192"/>
      <c r="H410" s="192"/>
      <c r="I410" s="192"/>
      <c r="J410" s="192"/>
      <c r="K410" s="192"/>
      <c r="L410" s="192"/>
      <c r="M410" s="192"/>
      <c r="N410" s="192"/>
      <c r="O410" s="192"/>
      <c r="P410" s="192"/>
      <c r="Q410" s="192"/>
      <c r="R410" s="192"/>
      <c r="S410" s="192"/>
      <c r="T410" s="192"/>
      <c r="U410" s="192"/>
      <c r="V410" s="193"/>
      <c r="W410" s="49"/>
    </row>
    <row r="411" spans="2:23" x14ac:dyDescent="0.25">
      <c r="B411" s="49"/>
      <c r="C411" s="191"/>
      <c r="D411" s="192"/>
      <c r="E411" s="192"/>
      <c r="F411" s="192"/>
      <c r="G411" s="192"/>
      <c r="H411" s="192"/>
      <c r="I411" s="192"/>
      <c r="J411" s="192"/>
      <c r="K411" s="192"/>
      <c r="L411" s="192"/>
      <c r="M411" s="192"/>
      <c r="N411" s="192"/>
      <c r="O411" s="192"/>
      <c r="P411" s="192"/>
      <c r="Q411" s="192"/>
      <c r="R411" s="192"/>
      <c r="S411" s="192"/>
      <c r="T411" s="192"/>
      <c r="U411" s="192"/>
      <c r="V411" s="193"/>
      <c r="W411" s="49"/>
    </row>
    <row r="412" spans="2:23" x14ac:dyDescent="0.25">
      <c r="B412" s="49"/>
      <c r="C412" s="194"/>
      <c r="D412" s="195"/>
      <c r="E412" s="195"/>
      <c r="F412" s="195"/>
      <c r="G412" s="195"/>
      <c r="H412" s="195"/>
      <c r="I412" s="195"/>
      <c r="J412" s="195"/>
      <c r="K412" s="195"/>
      <c r="L412" s="195"/>
      <c r="M412" s="195"/>
      <c r="N412" s="195"/>
      <c r="O412" s="195"/>
      <c r="P412" s="195"/>
      <c r="Q412" s="195"/>
      <c r="R412" s="195"/>
      <c r="S412" s="195"/>
      <c r="T412" s="195"/>
      <c r="U412" s="195"/>
      <c r="V412" s="196"/>
      <c r="W412" s="49"/>
    </row>
    <row r="413" spans="2:23" x14ac:dyDescent="0.25">
      <c r="B413" s="49"/>
      <c r="C413" s="49"/>
      <c r="D413" s="49"/>
      <c r="E413" s="49"/>
      <c r="F413" s="49"/>
      <c r="G413" s="49"/>
      <c r="H413" s="49"/>
      <c r="I413" s="49"/>
      <c r="J413" s="49"/>
      <c r="K413" s="49"/>
      <c r="L413" s="49"/>
      <c r="M413" s="49"/>
      <c r="N413" s="49"/>
      <c r="O413" s="49"/>
      <c r="P413" s="49"/>
      <c r="Q413" s="49"/>
      <c r="R413" s="49"/>
      <c r="S413" s="49"/>
      <c r="T413" s="49"/>
      <c r="U413" s="49"/>
      <c r="V413" s="49"/>
      <c r="W413" s="49"/>
    </row>
  </sheetData>
  <sheetProtection password="FA59" sheet="1" objects="1" scenarios="1" selectLockedCells="1"/>
  <mergeCells count="19">
    <mergeCell ref="C83:V145"/>
    <mergeCell ref="C147:V158"/>
    <mergeCell ref="C146:V146"/>
    <mergeCell ref="C239:V311"/>
    <mergeCell ref="C392:V412"/>
    <mergeCell ref="C218:V225"/>
    <mergeCell ref="C314:V389"/>
    <mergeCell ref="A2:A19"/>
    <mergeCell ref="C227:V236"/>
    <mergeCell ref="C161:V217"/>
    <mergeCell ref="C13:V80"/>
    <mergeCell ref="F3:S4"/>
    <mergeCell ref="R7:U7"/>
    <mergeCell ref="H9:O9"/>
    <mergeCell ref="P9:Q9"/>
    <mergeCell ref="R9:V9"/>
    <mergeCell ref="H11:O11"/>
    <mergeCell ref="P11:Q11"/>
    <mergeCell ref="R11:V11"/>
  </mergeCells>
  <conditionalFormatting sqref="V7">
    <cfRule type="cellIs" dxfId="5" priority="20" operator="equal">
      <formula>""</formula>
    </cfRule>
    <cfRule type="cellIs" dxfId="4" priority="21" operator="equal">
      <formula>"D"</formula>
    </cfRule>
    <cfRule type="cellIs" dxfId="3" priority="22" operator="equal">
      <formula>"C"</formula>
    </cfRule>
    <cfRule type="cellIs" dxfId="2" priority="23" operator="equal">
      <formula>"B"</formula>
    </cfRule>
    <cfRule type="cellIs" dxfId="1" priority="24" operator="equal">
      <formula>"A"</formula>
    </cfRule>
  </conditionalFormatting>
  <conditionalFormatting sqref="R11">
    <cfRule type="cellIs" dxfId="0" priority="19" operator="equal">
      <formula>""</formula>
    </cfRule>
  </conditionalFormatting>
  <printOptions horizontalCentered="1"/>
  <pageMargins left="0" right="0" top="0" bottom="0" header="0" footer="0"/>
  <pageSetup paperSize="9" scale="70" orientation="portrait" horizontalDpi="4294967294" verticalDpi="4294967294" r:id="rId1"/>
  <rowBreaks count="5" manualBreakCount="5">
    <brk id="81" min="1" max="22" man="1"/>
    <brk id="159" min="1" max="22" man="1"/>
    <brk id="237" min="1" max="22" man="1"/>
    <brk id="312" min="1" max="22" man="1"/>
    <brk id="390" min="1"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9</vt:i4>
      </vt:variant>
    </vt:vector>
  </HeadingPairs>
  <TitlesOfParts>
    <vt:vector size="19" baseType="lpstr">
      <vt:lpstr>Instruções de Preenchimento</vt:lpstr>
      <vt:lpstr>Anexo I</vt:lpstr>
      <vt:lpstr>Anexo II</vt:lpstr>
      <vt:lpstr>Anexo IV A</vt:lpstr>
      <vt:lpstr>Anexo IV B</vt:lpstr>
      <vt:lpstr>Anexo IV C</vt:lpstr>
      <vt:lpstr>Anexo IV D</vt:lpstr>
      <vt:lpstr>Anexo III Variáveis</vt:lpstr>
      <vt:lpstr>Anexo IV - Níveis</vt:lpstr>
      <vt:lpstr>Níveis por Tipologia</vt:lpstr>
      <vt:lpstr>'Anexo I'!Area_de_impressao</vt:lpstr>
      <vt:lpstr>'Anexo II'!Area_de_impressao</vt:lpstr>
      <vt:lpstr>'Anexo III Variáveis'!Area_de_impressao</vt:lpstr>
      <vt:lpstr>'Anexo IV - Níveis'!Area_de_impressao</vt:lpstr>
      <vt:lpstr>'Anexo IV A'!Area_de_impressao</vt:lpstr>
      <vt:lpstr>'Anexo IV B'!Area_de_impressao</vt:lpstr>
      <vt:lpstr>'Anexo IV C'!Area_de_impressao</vt:lpstr>
      <vt:lpstr>'Anexo IV D'!Area_de_impressao</vt:lpstr>
      <vt:lpstr>'Instruções de Preenchimento'!Area_de_impressao</vt:lpstr>
    </vt:vector>
  </TitlesOfParts>
  <Company>Agência Nacional de Águas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PROGESTAO 2013</dc:title>
  <dc:creator>Paulo Augusto Cunha Libanio</dc:creator>
  <dc:description>Para indicar problemas ou sugerir aperfeiçoamento: paulo.libanio@ana.gov.br</dc:description>
  <cp:lastModifiedBy>Maricleide Maia Said</cp:lastModifiedBy>
  <cp:lastPrinted>2016-04-04T15:16:26Z</cp:lastPrinted>
  <dcterms:created xsi:type="dcterms:W3CDTF">2012-07-11T13:00:23Z</dcterms:created>
  <dcterms:modified xsi:type="dcterms:W3CDTF">2016-05-24T18:14:56Z</dcterms:modified>
</cp:coreProperties>
</file>